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90" yWindow="45" windowWidth="20760" windowHeight="9510"/>
  </bookViews>
  <sheets>
    <sheet name="Series XX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XX'!$A$2:$M$213</definedName>
    <definedName name="Print_Area_MI">#REF!</definedName>
    <definedName name="_xlnm.Print_Titles" localSheetId="0">'Series XX'!$2:$10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F162" i="5" l="1"/>
  <c r="L162" i="5" s="1"/>
  <c r="I213" i="5" l="1"/>
  <c r="G213" i="5"/>
  <c r="L212" i="5"/>
  <c r="D213" i="5" l="1"/>
  <c r="C213" i="5"/>
  <c r="L210" i="5" l="1"/>
  <c r="L211" i="5"/>
  <c r="H11" i="5" l="1"/>
  <c r="J11" i="5"/>
  <c r="H12" i="5"/>
  <c r="J12" i="5"/>
  <c r="K12" i="5" s="1"/>
  <c r="H13" i="5"/>
  <c r="J13" i="5"/>
  <c r="H14" i="5"/>
  <c r="J14" i="5"/>
  <c r="H15" i="5"/>
  <c r="J15" i="5"/>
  <c r="H16" i="5"/>
  <c r="J16" i="5"/>
  <c r="K16" i="5" s="1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K23" i="5" s="1"/>
  <c r="H24" i="5"/>
  <c r="J24" i="5"/>
  <c r="K24" i="5" s="1"/>
  <c r="H25" i="5"/>
  <c r="J25" i="5"/>
  <c r="H26" i="5"/>
  <c r="J26" i="5"/>
  <c r="H27" i="5"/>
  <c r="J27" i="5"/>
  <c r="K27" i="5" s="1"/>
  <c r="H28" i="5"/>
  <c r="J28" i="5"/>
  <c r="K28" i="5" s="1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K36" i="5" s="1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K46" i="5" s="1"/>
  <c r="H47" i="5"/>
  <c r="J47" i="5"/>
  <c r="K47" i="5" s="1"/>
  <c r="H48" i="5"/>
  <c r="J48" i="5"/>
  <c r="H49" i="5"/>
  <c r="J49" i="5"/>
  <c r="H50" i="5"/>
  <c r="J50" i="5"/>
  <c r="H51" i="5"/>
  <c r="J51" i="5"/>
  <c r="H52" i="5"/>
  <c r="J52" i="5"/>
  <c r="K52" i="5" s="1"/>
  <c r="H53" i="5"/>
  <c r="J53" i="5"/>
  <c r="K53" i="5" s="1"/>
  <c r="H54" i="5"/>
  <c r="J54" i="5"/>
  <c r="H55" i="5"/>
  <c r="J55" i="5"/>
  <c r="K55" i="5" s="1"/>
  <c r="H56" i="5"/>
  <c r="J56" i="5"/>
  <c r="H57" i="5"/>
  <c r="J57" i="5"/>
  <c r="K57" i="5" s="1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K65" i="5" s="1"/>
  <c r="H66" i="5"/>
  <c r="K66" i="5" s="1"/>
  <c r="L66" i="5" s="1"/>
  <c r="M66" i="5" s="1"/>
  <c r="J66" i="5"/>
  <c r="H67" i="5"/>
  <c r="J67" i="5"/>
  <c r="K67" i="5" s="1"/>
  <c r="H68" i="5"/>
  <c r="J68" i="5"/>
  <c r="H69" i="5"/>
  <c r="J69" i="5"/>
  <c r="K69" i="5" s="1"/>
  <c r="H70" i="5"/>
  <c r="J70" i="5"/>
  <c r="H71" i="5"/>
  <c r="J71" i="5"/>
  <c r="K71" i="5" s="1"/>
  <c r="H72" i="5"/>
  <c r="J72" i="5"/>
  <c r="H73" i="5"/>
  <c r="J73" i="5"/>
  <c r="K73" i="5" s="1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H81" i="5"/>
  <c r="J81" i="5"/>
  <c r="K81" i="5" s="1"/>
  <c r="H82" i="5"/>
  <c r="J82" i="5"/>
  <c r="H83" i="5"/>
  <c r="J83" i="5"/>
  <c r="K83" i="5" s="1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H93" i="5"/>
  <c r="J93" i="5"/>
  <c r="H94" i="5"/>
  <c r="J94" i="5"/>
  <c r="H95" i="5"/>
  <c r="J95" i="5"/>
  <c r="H96" i="5"/>
  <c r="J96" i="5"/>
  <c r="H97" i="5"/>
  <c r="J97" i="5"/>
  <c r="H98" i="5"/>
  <c r="J98" i="5"/>
  <c r="H99" i="5"/>
  <c r="J99" i="5"/>
  <c r="H100" i="5"/>
  <c r="J100" i="5"/>
  <c r="H101" i="5"/>
  <c r="J101" i="5"/>
  <c r="H102" i="5"/>
  <c r="J102" i="5"/>
  <c r="H103" i="5"/>
  <c r="J103" i="5"/>
  <c r="H104" i="5"/>
  <c r="J104" i="5"/>
  <c r="H105" i="5"/>
  <c r="J105" i="5"/>
  <c r="K105" i="5"/>
  <c r="H106" i="5"/>
  <c r="J106" i="5"/>
  <c r="K106" i="5" s="1"/>
  <c r="H107" i="5"/>
  <c r="J107" i="5"/>
  <c r="H108" i="5"/>
  <c r="J108" i="5"/>
  <c r="K108" i="5" s="1"/>
  <c r="H109" i="5"/>
  <c r="J109" i="5"/>
  <c r="K109" i="5" s="1"/>
  <c r="H110" i="5"/>
  <c r="J110" i="5"/>
  <c r="H111" i="5"/>
  <c r="J111" i="5"/>
  <c r="H112" i="5"/>
  <c r="J112" i="5"/>
  <c r="K112" i="5" s="1"/>
  <c r="H113" i="5"/>
  <c r="J113" i="5"/>
  <c r="H114" i="5"/>
  <c r="J114" i="5"/>
  <c r="K114" i="5" s="1"/>
  <c r="H115" i="5"/>
  <c r="J115" i="5"/>
  <c r="H116" i="5"/>
  <c r="J116" i="5"/>
  <c r="H117" i="5"/>
  <c r="J117" i="5"/>
  <c r="H118" i="5"/>
  <c r="J118" i="5"/>
  <c r="K118" i="5" s="1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K130" i="5" s="1"/>
  <c r="H131" i="5"/>
  <c r="J131" i="5"/>
  <c r="H132" i="5"/>
  <c r="J132" i="5"/>
  <c r="H133" i="5"/>
  <c r="J133" i="5"/>
  <c r="K133" i="5" s="1"/>
  <c r="H134" i="5"/>
  <c r="J134" i="5"/>
  <c r="H135" i="5"/>
  <c r="J135" i="5"/>
  <c r="H136" i="5"/>
  <c r="J136" i="5"/>
  <c r="H137" i="5"/>
  <c r="J137" i="5"/>
  <c r="K137" i="5" s="1"/>
  <c r="H138" i="5"/>
  <c r="J138" i="5"/>
  <c r="K138" i="5" s="1"/>
  <c r="H139" i="5"/>
  <c r="J139" i="5"/>
  <c r="H140" i="5"/>
  <c r="J140" i="5"/>
  <c r="H141" i="5"/>
  <c r="J141" i="5"/>
  <c r="K141" i="5" s="1"/>
  <c r="H142" i="5"/>
  <c r="J142" i="5"/>
  <c r="K142" i="5" s="1"/>
  <c r="F143" i="5"/>
  <c r="L143" i="5"/>
  <c r="F144" i="5"/>
  <c r="L144" i="5"/>
  <c r="F145" i="5"/>
  <c r="L145" i="5" s="1"/>
  <c r="L146" i="5"/>
  <c r="L147" i="5"/>
  <c r="F148" i="5"/>
  <c r="L148" i="5" s="1"/>
  <c r="L149" i="5"/>
  <c r="F150" i="5"/>
  <c r="L150" i="5" s="1"/>
  <c r="L151" i="5"/>
  <c r="F152" i="5"/>
  <c r="L152" i="5"/>
  <c r="L153" i="5"/>
  <c r="F154" i="5"/>
  <c r="L154" i="5" s="1"/>
  <c r="L155" i="5"/>
  <c r="L156" i="5"/>
  <c r="F157" i="5"/>
  <c r="L157" i="5" s="1"/>
  <c r="L158" i="5"/>
  <c r="L159" i="5"/>
  <c r="F160" i="5"/>
  <c r="L160" i="5"/>
  <c r="F161" i="5"/>
  <c r="L161" i="5" s="1"/>
  <c r="F163" i="5"/>
  <c r="L163" i="5" s="1"/>
  <c r="F164" i="5"/>
  <c r="L164" i="5" s="1"/>
  <c r="F165" i="5"/>
  <c r="L165" i="5" s="1"/>
  <c r="L166" i="5"/>
  <c r="F167" i="5"/>
  <c r="L167" i="5" s="1"/>
  <c r="F168" i="5"/>
  <c r="L168" i="5"/>
  <c r="L169" i="5"/>
  <c r="L170" i="5"/>
  <c r="F171" i="5"/>
  <c r="L171" i="5" s="1"/>
  <c r="L172" i="5"/>
  <c r="F173" i="5"/>
  <c r="L173" i="5" s="1"/>
  <c r="F174" i="5"/>
  <c r="L174" i="5" s="1"/>
  <c r="F175" i="5"/>
  <c r="L175" i="5"/>
  <c r="F176" i="5"/>
  <c r="L176" i="5" s="1"/>
  <c r="F177" i="5"/>
  <c r="L177" i="5" s="1"/>
  <c r="L178" i="5"/>
  <c r="F179" i="5"/>
  <c r="L179" i="5" s="1"/>
  <c r="F180" i="5"/>
  <c r="L180" i="5" s="1"/>
  <c r="L181" i="5"/>
  <c r="F182" i="5"/>
  <c r="L182" i="5" s="1"/>
  <c r="F183" i="5"/>
  <c r="L183" i="5" s="1"/>
  <c r="F184" i="5"/>
  <c r="L184" i="5" s="1"/>
  <c r="F185" i="5"/>
  <c r="L185" i="5" s="1"/>
  <c r="L186" i="5"/>
  <c r="F187" i="5"/>
  <c r="L187" i="5" s="1"/>
  <c r="F188" i="5"/>
  <c r="L188" i="5" s="1"/>
  <c r="L189" i="5"/>
  <c r="L190" i="5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/>
  <c r="F200" i="5"/>
  <c r="L200" i="5" s="1"/>
  <c r="L201" i="5"/>
  <c r="F202" i="5"/>
  <c r="L202" i="5"/>
  <c r="F203" i="5"/>
  <c r="L203" i="5" s="1"/>
  <c r="L204" i="5"/>
  <c r="F205" i="5"/>
  <c r="L205" i="5" s="1"/>
  <c r="F206" i="5"/>
  <c r="L206" i="5" s="1"/>
  <c r="L207" i="5"/>
  <c r="L208" i="5"/>
  <c r="L209" i="5"/>
  <c r="K115" i="5" l="1"/>
  <c r="K107" i="5"/>
  <c r="L107" i="5" s="1"/>
  <c r="M107" i="5" s="1"/>
  <c r="K104" i="5"/>
  <c r="K100" i="5"/>
  <c r="L100" i="5" s="1"/>
  <c r="M100" i="5" s="1"/>
  <c r="K96" i="5"/>
  <c r="K92" i="5"/>
  <c r="K80" i="5"/>
  <c r="L80" i="5" s="1"/>
  <c r="M80" i="5" s="1"/>
  <c r="K72" i="5"/>
  <c r="L72" i="5" s="1"/>
  <c r="M72" i="5" s="1"/>
  <c r="K56" i="5"/>
  <c r="K17" i="5"/>
  <c r="H213" i="5"/>
  <c r="J213" i="5"/>
  <c r="F213" i="5"/>
  <c r="L109" i="5"/>
  <c r="M109" i="5" s="1"/>
  <c r="L142" i="5"/>
  <c r="M142" i="5" s="1"/>
  <c r="L24" i="5"/>
  <c r="M24" i="5" s="1"/>
  <c r="L138" i="5"/>
  <c r="M138" i="5" s="1"/>
  <c r="K139" i="5"/>
  <c r="L139" i="5" s="1"/>
  <c r="M139" i="5" s="1"/>
  <c r="K135" i="5"/>
  <c r="L135" i="5" s="1"/>
  <c r="M135" i="5" s="1"/>
  <c r="K131" i="5"/>
  <c r="L131" i="5" s="1"/>
  <c r="M131" i="5" s="1"/>
  <c r="K127" i="5"/>
  <c r="L127" i="5" s="1"/>
  <c r="M127" i="5" s="1"/>
  <c r="K123" i="5"/>
  <c r="L123" i="5" s="1"/>
  <c r="M123" i="5" s="1"/>
  <c r="K119" i="5"/>
  <c r="L119" i="5" s="1"/>
  <c r="M119" i="5" s="1"/>
  <c r="K45" i="5"/>
  <c r="L45" i="5" s="1"/>
  <c r="M45" i="5" s="1"/>
  <c r="K41" i="5"/>
  <c r="L41" i="5" s="1"/>
  <c r="M41" i="5" s="1"/>
  <c r="K37" i="5"/>
  <c r="L37" i="5" s="1"/>
  <c r="M37" i="5" s="1"/>
  <c r="K29" i="5"/>
  <c r="L29" i="5" s="1"/>
  <c r="M29" i="5" s="1"/>
  <c r="K25" i="5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40" i="5"/>
  <c r="L140" i="5" s="1"/>
  <c r="M140" i="5" s="1"/>
  <c r="K128" i="5"/>
  <c r="L128" i="5" s="1"/>
  <c r="M128" i="5" s="1"/>
  <c r="K124" i="5"/>
  <c r="L124" i="5" s="1"/>
  <c r="M124" i="5" s="1"/>
  <c r="K120" i="5"/>
  <c r="L120" i="5" s="1"/>
  <c r="M120" i="5" s="1"/>
  <c r="K116" i="5"/>
  <c r="L116" i="5" s="1"/>
  <c r="M116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5" i="5"/>
  <c r="M115" i="5" s="1"/>
  <c r="L114" i="5"/>
  <c r="M114" i="5" s="1"/>
  <c r="L73" i="5"/>
  <c r="M73" i="5" s="1"/>
  <c r="L47" i="5"/>
  <c r="M47" i="5" s="1"/>
  <c r="L17" i="5"/>
  <c r="M17" i="5" s="1"/>
  <c r="L141" i="5"/>
  <c r="M141" i="5" s="1"/>
  <c r="L137" i="5"/>
  <c r="M137" i="5" s="1"/>
  <c r="L133" i="5"/>
  <c r="M133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7" i="5"/>
  <c r="L117" i="5" s="1"/>
  <c r="M117" i="5" s="1"/>
  <c r="K111" i="5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L13" i="5" s="1"/>
  <c r="K11" i="5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56" i="5"/>
  <c r="M56" i="5" s="1"/>
  <c r="L55" i="5"/>
  <c r="M55" i="5" s="1"/>
  <c r="L36" i="5"/>
  <c r="M36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18" i="5"/>
  <c r="M118" i="5" s="1"/>
  <c r="L112" i="5"/>
  <c r="M112" i="5" s="1"/>
  <c r="L104" i="5"/>
  <c r="M104" i="5" s="1"/>
  <c r="L96" i="5"/>
  <c r="M96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L106" i="5"/>
  <c r="M106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L12" i="5"/>
  <c r="M12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25" i="5" l="1"/>
  <c r="M25" i="5" s="1"/>
  <c r="L111" i="5"/>
  <c r="M111" i="5" s="1"/>
  <c r="K213" i="5"/>
  <c r="L20" i="5"/>
  <c r="L11" i="5"/>
  <c r="M13" i="5"/>
  <c r="E213" i="5"/>
  <c r="L213" i="5" l="1"/>
  <c r="M11" i="5"/>
  <c r="M213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<sst xmlns="http://schemas.openxmlformats.org/spreadsheetml/2006/main" count="751" uniqueCount="247">
  <si>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</si>
  <si>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</si>
  <si>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</si>
  <si>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</si>
  <si>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</si>
  <si>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</si>
  <si>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</si>
  <si>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</si>
  <si>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</si>
  <si>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</si>
  <si>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</si>
  <si>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</si>
  <si>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</si>
  <si>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</si>
  <si>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</si>
  <si>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</si>
  <si>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</si>
  <si>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</si>
  <si>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</si>
  <si>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</si>
  <si>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</si>
  <si>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</si>
  <si>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</si>
  <si>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</si>
  <si>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</si>
  <si>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</si>
  <si>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</si>
  <si>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</si>
  <si>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</si>
  <si>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</si>
  <si>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</si>
  <si>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</si>
  <si>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</si>
  <si>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</si>
  <si>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</si>
  <si>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</si>
  <si>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</si>
  <si>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</si>
  <si>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</si>
  <si>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</si>
  <si>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</si>
  <si>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</si>
  <si>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</si>
  <si>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</si>
  <si>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</si>
  <si>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</si>
  <si>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</si>
  <si>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</si>
  <si>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</si>
  <si>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</si>
  <si>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</si>
  <si>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</si>
  <si>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</si>
  <si>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</si>
  <si>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</si>
  <si>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</si>
  <si>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</si>
  <si>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</si>
  <si>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</si>
  <si>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</si>
  <si>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</si>
  <si>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</si>
  <si>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</si>
  <si>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</si>
  <si>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</si>
  <si>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</si>
  <si>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</si>
  <si>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</si>
  <si>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</si>
  <si>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</si>
  <si>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</si>
  <si>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</si>
  <si>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</si>
  <si>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</si>
  <si>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</si>
  <si>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</si>
  <si>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</si>
  <si>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</si>
  <si>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</si>
  <si>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</si>
  <si>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</si>
  <si>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</si>
  <si>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</si>
  <si>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</si>
  <si>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</si>
  <si>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</si>
  <si>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</si>
  <si>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</si>
  <si>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</si>
  <si>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</si>
  <si>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</si>
  <si>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</si>
  <si>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</si>
  <si>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</si>
  <si>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</si>
  <si>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</si>
  <si>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</si>
  <si>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</si>
  <si>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</si>
  <si>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</si>
  <si>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</si>
  <si>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</si>
  <si>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</si>
  <si>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</si>
  <si>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</si>
  <si>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</si>
  <si>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</si>
  <si>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</si>
  <si>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</si>
  <si>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</si>
  <si>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</si>
  <si>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</si>
  <si>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</si>
  <si>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</si>
  <si>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</si>
  <si>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</si>
  <si>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</si>
  <si>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</si>
  <si>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</si>
  <si>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</si>
  <si>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</si>
  <si>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</si>
  <si>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</si>
  <si>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</si>
  <si>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</si>
  <si>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</si>
  <si>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</si>
  <si>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</si>
  <si>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</si>
  <si>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</si>
  <si>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</si>
  <si>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</si>
  <si>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</si>
  <si>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</si>
  <si>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</si>
  <si>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</si>
  <si>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</si>
  <si>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</si>
  <si>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</si>
  <si>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</si>
  <si>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</si>
  <si>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</si>
  <si>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</si>
  <si>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</si>
  <si>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</si>
  <si>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</si>
  <si>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</si>
  <si>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</si>
  <si>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</si>
  <si>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</si>
  <si>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</si>
  <si>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</si>
  <si>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</si>
  <si>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</si>
  <si>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</si>
  <si>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</si>
  <si>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</si>
  <si>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</si>
  <si>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</si>
  <si>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</si>
  <si>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</si>
  <si>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</si>
  <si>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</si>
  <si>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</si>
  <si>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</si>
  <si>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</si>
  <si>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</si>
  <si>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</si>
  <si>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</si>
  <si>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</si>
  <si>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</si>
  <si>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</si>
  <si>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</si>
  <si>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</si>
  <si>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</si>
  <si>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</si>
  <si>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</si>
  <si>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</si>
  <si>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</si>
  <si>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</si>
  <si>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</si>
  <si>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</si>
  <si>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</si>
  <si>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</si>
  <si>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</si>
  <si>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</si>
  <si>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</si>
  <si>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</si>
  <si>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</si>
  <si>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</si>
  <si>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</si>
  <si>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</si>
  <si>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</si>
  <si>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</si>
  <si>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</si>
  <si>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</si>
  <si>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</si>
  <si>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</si>
  <si>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</si>
  <si>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</si>
  <si>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</si>
  <si>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</si>
  <si>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</si>
  <si>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</si>
  <si>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</si>
  <si>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</si>
  <si>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</si>
  <si>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</si>
  <si>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</si>
  <si>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</si>
  <si>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</si>
  <si>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</si>
  <si>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</si>
  <si>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</si>
  <si>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</si>
  <si>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</si>
  <si>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</si>
  <si>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</si>
  <si>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</si>
  <si>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</si>
  <si>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</si>
  <si>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</si>
  <si>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</si>
  <si>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</si>
  <si>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</si>
  <si>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</si>
  <si>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</si>
  <si>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</si>
  <si>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</si>
  <si>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</si>
  <si>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</si>
  <si>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</si>
  <si>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</si>
  <si>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</si>
  <si>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</si>
  <si>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</si>
  <si>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</si>
  <si>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</si>
  <si>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</si>
  <si>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</si>
  <si>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Educational Technology Notes Series XX (Spring 2020)</t>
  </si>
  <si>
    <t>Based on Actual 2019-2020 Fall Membership</t>
  </si>
  <si>
    <t>in 2019-2020</t>
  </si>
  <si>
    <t>Grant FY 2020</t>
  </si>
  <si>
    <t>Valley Academy</t>
  </si>
  <si>
    <t>Purpose of this table is to provide initial grant balances and current balances for Series XX</t>
  </si>
  <si>
    <t>COOPERATIVE CENTERS FOR EXCEPTIONAL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</si>
</sst>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 applyFill="1"/>
    <xf numFmtId="0" fontId="2" fillId="0" borderId="10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7"/>
  <sheetViews>
    <sheetView showGridLines="0" tabSelected="1" zoomScale="95" zoomScaleNormal="9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7" t="s">
        <v>245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31" ht="18.600000000000001" customHeight="1" x14ac:dyDescent="0.2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61" t="s">
        <v>240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9" t="s">
        <v>241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4" t="s">
        <v>235</v>
      </c>
      <c r="B6" s="54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3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5"/>
      <c r="B7" s="55"/>
      <c r="C7" s="5" t="s">
        <v>230</v>
      </c>
      <c r="D7" s="31" t="s">
        <v>236</v>
      </c>
      <c r="E7" s="31" t="s">
        <v>236</v>
      </c>
      <c r="F7" s="52" t="s">
        <v>212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233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5"/>
      <c r="B8" s="55"/>
      <c r="C8" s="5" t="s">
        <v>242</v>
      </c>
      <c r="D8" s="4" t="s">
        <v>2</v>
      </c>
      <c r="E8" s="4" t="s">
        <v>2</v>
      </c>
      <c r="F8" s="7" t="s">
        <v>4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229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5"/>
      <c r="B9" s="55"/>
      <c r="C9" s="5" t="s">
        <v>231</v>
      </c>
      <c r="D9" s="8">
        <v>26000</v>
      </c>
      <c r="E9" s="8">
        <v>50000</v>
      </c>
      <c r="F9" s="7" t="s">
        <v>243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243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6"/>
      <c r="B10" s="56"/>
      <c r="C10" s="13" t="s">
        <v>148</v>
      </c>
      <c r="D10" s="12" t="s">
        <v>142</v>
      </c>
      <c r="E10" s="12" t="s">
        <v>6</v>
      </c>
      <c r="F10" s="53">
        <v>44330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53">
        <v>44330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v>0</v>
      </c>
      <c r="G12" s="24">
        <v>0</v>
      </c>
      <c r="H12" s="24">
        <f t="shared" ref="H12:H75" si="0">G12*$H$9</f>
        <v>0</v>
      </c>
      <c r="I12" s="24">
        <v>0</v>
      </c>
      <c r="J12" s="24">
        <f t="shared" ref="J12:J75" si="1">I12*$J$9</f>
        <v>0</v>
      </c>
      <c r="K12" s="24">
        <f t="shared" ref="K12:K75" si="2">+J12+H12</f>
        <v>0</v>
      </c>
      <c r="L12" s="24">
        <f>+K12+F12</f>
        <v>0</v>
      </c>
      <c r="M12" s="26">
        <f t="shared" ref="M12:M42" si="3">IF(OR($A12=3,$A12=10),(D12+$E$9+K12)*$M$10,L12*$M$10)</f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50000</v>
      </c>
      <c r="F13" s="24">
        <v>180000</v>
      </c>
      <c r="G13" s="24">
        <v>0</v>
      </c>
      <c r="H13" s="24">
        <f t="shared" si="0"/>
        <v>0</v>
      </c>
      <c r="I13" s="24">
        <v>0</v>
      </c>
      <c r="J13" s="24">
        <f t="shared" si="1"/>
        <v>0</v>
      </c>
      <c r="K13" s="24">
        <f t="shared" si="2"/>
        <v>0</v>
      </c>
      <c r="L13" s="24">
        <f t="shared" ref="L13:L76" si="4">+K13+F13</f>
        <v>180000</v>
      </c>
      <c r="M13" s="26">
        <f t="shared" si="3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v>128000</v>
      </c>
      <c r="G14" s="24">
        <v>0</v>
      </c>
      <c r="H14" s="24">
        <f t="shared" si="0"/>
        <v>0</v>
      </c>
      <c r="I14" s="24">
        <v>0</v>
      </c>
      <c r="J14" s="24">
        <f t="shared" si="1"/>
        <v>0</v>
      </c>
      <c r="K14" s="24">
        <f t="shared" si="2"/>
        <v>0</v>
      </c>
      <c r="L14" s="24">
        <f t="shared" si="4"/>
        <v>128000</v>
      </c>
      <c r="M14" s="26">
        <f t="shared" si="3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v>284000</v>
      </c>
      <c r="G15" s="24">
        <v>0</v>
      </c>
      <c r="H15" s="24">
        <f t="shared" si="0"/>
        <v>0</v>
      </c>
      <c r="I15" s="24">
        <v>0</v>
      </c>
      <c r="J15" s="24">
        <f t="shared" si="1"/>
        <v>0</v>
      </c>
      <c r="K15" s="24">
        <f t="shared" si="2"/>
        <v>0</v>
      </c>
      <c r="L15" s="24">
        <f t="shared" si="4"/>
        <v>284000</v>
      </c>
      <c r="M15" s="26">
        <f t="shared" si="3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v>0</v>
      </c>
      <c r="G16" s="24">
        <v>0</v>
      </c>
      <c r="H16" s="24">
        <f t="shared" si="0"/>
        <v>0</v>
      </c>
      <c r="I16" s="24">
        <v>0</v>
      </c>
      <c r="J16" s="24">
        <f t="shared" si="1"/>
        <v>0</v>
      </c>
      <c r="K16" s="24">
        <f t="shared" si="2"/>
        <v>0</v>
      </c>
      <c r="L16" s="24">
        <f t="shared" si="4"/>
        <v>0</v>
      </c>
      <c r="M16" s="26">
        <f t="shared" si="3"/>
        <v>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36</v>
      </c>
      <c r="D17" s="24">
        <v>936000</v>
      </c>
      <c r="E17" s="24">
        <v>50000</v>
      </c>
      <c r="F17" s="24">
        <v>986000</v>
      </c>
      <c r="G17" s="24">
        <v>0</v>
      </c>
      <c r="H17" s="24">
        <f t="shared" si="0"/>
        <v>0</v>
      </c>
      <c r="I17" s="24">
        <v>0</v>
      </c>
      <c r="J17" s="24">
        <f t="shared" si="1"/>
        <v>0</v>
      </c>
      <c r="K17" s="24">
        <f t="shared" si="2"/>
        <v>0</v>
      </c>
      <c r="L17" s="24">
        <f t="shared" si="4"/>
        <v>986000</v>
      </c>
      <c r="M17" s="26">
        <f t="shared" si="3"/>
        <v>197200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v>0</v>
      </c>
      <c r="G18" s="24">
        <v>0</v>
      </c>
      <c r="H18" s="24">
        <f t="shared" si="0"/>
        <v>0</v>
      </c>
      <c r="I18" s="24">
        <v>0</v>
      </c>
      <c r="J18" s="24">
        <f t="shared" si="1"/>
        <v>0</v>
      </c>
      <c r="K18" s="24">
        <f t="shared" si="2"/>
        <v>0</v>
      </c>
      <c r="L18" s="24">
        <f t="shared" si="4"/>
        <v>0</v>
      </c>
      <c r="M18" s="26">
        <f t="shared" si="3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v>128000</v>
      </c>
      <c r="G19" s="24">
        <v>0</v>
      </c>
      <c r="H19" s="24">
        <f t="shared" si="0"/>
        <v>0</v>
      </c>
      <c r="I19" s="24">
        <v>0</v>
      </c>
      <c r="J19" s="24">
        <f t="shared" si="1"/>
        <v>0</v>
      </c>
      <c r="K19" s="24">
        <f t="shared" si="2"/>
        <v>0</v>
      </c>
      <c r="L19" s="24">
        <f t="shared" si="4"/>
        <v>128000</v>
      </c>
      <c r="M19" s="26">
        <f t="shared" si="3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v>594000</v>
      </c>
      <c r="G20" s="24">
        <v>0</v>
      </c>
      <c r="H20" s="24">
        <f t="shared" si="0"/>
        <v>0</v>
      </c>
      <c r="I20" s="24">
        <v>0</v>
      </c>
      <c r="J20" s="24">
        <f t="shared" si="1"/>
        <v>0</v>
      </c>
      <c r="K20" s="24">
        <f t="shared" si="2"/>
        <v>0</v>
      </c>
      <c r="L20" s="24">
        <f t="shared" si="4"/>
        <v>594000</v>
      </c>
      <c r="M20" s="26">
        <f t="shared" si="3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v>102000</v>
      </c>
      <c r="G21" s="24">
        <v>0</v>
      </c>
      <c r="H21" s="24">
        <f t="shared" si="0"/>
        <v>0</v>
      </c>
      <c r="I21" s="24">
        <v>0</v>
      </c>
      <c r="J21" s="24">
        <f t="shared" si="1"/>
        <v>0</v>
      </c>
      <c r="K21" s="24">
        <f t="shared" si="2"/>
        <v>0</v>
      </c>
      <c r="L21" s="24">
        <f t="shared" si="4"/>
        <v>102000</v>
      </c>
      <c r="M21" s="26">
        <f t="shared" si="3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v>0</v>
      </c>
      <c r="G22" s="24">
        <v>0</v>
      </c>
      <c r="H22" s="24">
        <f t="shared" si="0"/>
        <v>0</v>
      </c>
      <c r="I22" s="24">
        <v>0</v>
      </c>
      <c r="J22" s="24">
        <f t="shared" si="1"/>
        <v>0</v>
      </c>
      <c r="K22" s="24">
        <f t="shared" si="2"/>
        <v>0</v>
      </c>
      <c r="L22" s="24">
        <f t="shared" si="4"/>
        <v>0</v>
      </c>
      <c r="M22" s="26">
        <f t="shared" si="3"/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v>180000</v>
      </c>
      <c r="G23" s="24">
        <v>0</v>
      </c>
      <c r="H23" s="24">
        <f t="shared" si="0"/>
        <v>0</v>
      </c>
      <c r="I23" s="24">
        <v>0</v>
      </c>
      <c r="J23" s="24">
        <f t="shared" si="1"/>
        <v>0</v>
      </c>
      <c r="K23" s="24">
        <f t="shared" si="2"/>
        <v>0</v>
      </c>
      <c r="L23" s="24">
        <f t="shared" si="4"/>
        <v>180000</v>
      </c>
      <c r="M23" s="26">
        <f t="shared" si="3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v>208000</v>
      </c>
      <c r="E24" s="24">
        <v>50000</v>
      </c>
      <c r="F24" s="24">
        <v>258000</v>
      </c>
      <c r="G24" s="24">
        <v>0</v>
      </c>
      <c r="H24" s="24">
        <f t="shared" si="0"/>
        <v>0</v>
      </c>
      <c r="I24" s="24">
        <v>0</v>
      </c>
      <c r="J24" s="24">
        <f t="shared" si="1"/>
        <v>0</v>
      </c>
      <c r="K24" s="24">
        <f t="shared" si="2"/>
        <v>0</v>
      </c>
      <c r="L24" s="24">
        <f t="shared" si="4"/>
        <v>258000</v>
      </c>
      <c r="M24" s="26">
        <f t="shared" si="3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v>91824</v>
      </c>
      <c r="G25" s="24">
        <v>0</v>
      </c>
      <c r="H25" s="24">
        <f t="shared" si="0"/>
        <v>0</v>
      </c>
      <c r="I25" s="24">
        <v>0</v>
      </c>
      <c r="J25" s="24">
        <f t="shared" si="1"/>
        <v>0</v>
      </c>
      <c r="K25" s="24">
        <f t="shared" si="2"/>
        <v>0</v>
      </c>
      <c r="L25" s="24">
        <f t="shared" si="4"/>
        <v>91824</v>
      </c>
      <c r="M25" s="26">
        <f t="shared" si="3"/>
        <v>18364.8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v>175240</v>
      </c>
      <c r="G26" s="24">
        <v>0</v>
      </c>
      <c r="H26" s="24">
        <f t="shared" si="0"/>
        <v>0</v>
      </c>
      <c r="I26" s="24">
        <v>0</v>
      </c>
      <c r="J26" s="24">
        <f t="shared" si="1"/>
        <v>0</v>
      </c>
      <c r="K26" s="24">
        <f t="shared" si="2"/>
        <v>0</v>
      </c>
      <c r="L26" s="24">
        <f t="shared" si="4"/>
        <v>175240</v>
      </c>
      <c r="M26" s="26">
        <f t="shared" si="3"/>
        <v>35048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v>180000</v>
      </c>
      <c r="G27" s="24">
        <v>0</v>
      </c>
      <c r="H27" s="24">
        <f t="shared" si="0"/>
        <v>0</v>
      </c>
      <c r="I27" s="24">
        <v>0</v>
      </c>
      <c r="J27" s="24">
        <f t="shared" si="1"/>
        <v>0</v>
      </c>
      <c r="K27" s="24">
        <f t="shared" si="2"/>
        <v>0</v>
      </c>
      <c r="L27" s="24">
        <f t="shared" si="4"/>
        <v>180000</v>
      </c>
      <c r="M27" s="26">
        <f t="shared" si="3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v>284000</v>
      </c>
      <c r="G28" s="24">
        <v>0</v>
      </c>
      <c r="H28" s="24">
        <f t="shared" si="0"/>
        <v>0</v>
      </c>
      <c r="I28" s="24">
        <v>0</v>
      </c>
      <c r="J28" s="24">
        <f t="shared" si="1"/>
        <v>0</v>
      </c>
      <c r="K28" s="24">
        <f t="shared" si="2"/>
        <v>0</v>
      </c>
      <c r="L28" s="24">
        <f t="shared" si="4"/>
        <v>284000</v>
      </c>
      <c r="M28" s="26">
        <f t="shared" si="3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v>98490.1</v>
      </c>
      <c r="G29" s="24">
        <v>0</v>
      </c>
      <c r="H29" s="24">
        <f t="shared" si="0"/>
        <v>0</v>
      </c>
      <c r="I29" s="24">
        <v>0</v>
      </c>
      <c r="J29" s="24">
        <f t="shared" si="1"/>
        <v>0</v>
      </c>
      <c r="K29" s="24">
        <f t="shared" si="2"/>
        <v>0</v>
      </c>
      <c r="L29" s="24">
        <f t="shared" si="4"/>
        <v>98490.1</v>
      </c>
      <c r="M29" s="26">
        <f t="shared" si="3"/>
        <v>19698.020000000004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v>0</v>
      </c>
      <c r="G30" s="24">
        <v>0</v>
      </c>
      <c r="H30" s="24">
        <f t="shared" si="0"/>
        <v>0</v>
      </c>
      <c r="I30" s="24">
        <v>0</v>
      </c>
      <c r="J30" s="24">
        <f t="shared" si="1"/>
        <v>0</v>
      </c>
      <c r="K30" s="24">
        <f t="shared" si="2"/>
        <v>0</v>
      </c>
      <c r="L30" s="24">
        <f t="shared" si="4"/>
        <v>0</v>
      </c>
      <c r="M30" s="26">
        <f t="shared" si="3"/>
        <v>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63</v>
      </c>
      <c r="D31" s="24">
        <v>1638000</v>
      </c>
      <c r="E31" s="24">
        <v>50000</v>
      </c>
      <c r="F31" s="24">
        <v>1688000</v>
      </c>
      <c r="G31" s="24">
        <v>0</v>
      </c>
      <c r="H31" s="24">
        <f t="shared" si="0"/>
        <v>0</v>
      </c>
      <c r="I31" s="24">
        <v>0</v>
      </c>
      <c r="J31" s="24">
        <f t="shared" si="1"/>
        <v>0</v>
      </c>
      <c r="K31" s="24">
        <f t="shared" si="2"/>
        <v>0</v>
      </c>
      <c r="L31" s="24">
        <f t="shared" si="4"/>
        <v>1688000</v>
      </c>
      <c r="M31" s="26">
        <f t="shared" si="3"/>
        <v>337600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v>69167.899999999994</v>
      </c>
      <c r="G32" s="24">
        <v>0</v>
      </c>
      <c r="H32" s="24">
        <f t="shared" si="0"/>
        <v>0</v>
      </c>
      <c r="I32" s="24">
        <v>0</v>
      </c>
      <c r="J32" s="24">
        <f t="shared" si="1"/>
        <v>0</v>
      </c>
      <c r="K32" s="24">
        <f t="shared" si="2"/>
        <v>0</v>
      </c>
      <c r="L32" s="24">
        <f t="shared" si="4"/>
        <v>69167.899999999994</v>
      </c>
      <c r="M32" s="26">
        <f t="shared" si="3"/>
        <v>13833.58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v>86153.7</v>
      </c>
      <c r="G33" s="24">
        <v>0</v>
      </c>
      <c r="H33" s="24">
        <f t="shared" si="0"/>
        <v>0</v>
      </c>
      <c r="I33" s="24">
        <v>0</v>
      </c>
      <c r="J33" s="24">
        <f t="shared" si="1"/>
        <v>0</v>
      </c>
      <c r="K33" s="24">
        <f t="shared" si="2"/>
        <v>0</v>
      </c>
      <c r="L33" s="24">
        <f t="shared" si="4"/>
        <v>86153.7</v>
      </c>
      <c r="M33" s="26">
        <f t="shared" si="3"/>
        <v>17230.740000000002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v>310000</v>
      </c>
      <c r="G34" s="24">
        <v>0</v>
      </c>
      <c r="H34" s="24">
        <f t="shared" si="0"/>
        <v>0</v>
      </c>
      <c r="I34" s="24">
        <v>0</v>
      </c>
      <c r="J34" s="24">
        <f t="shared" si="1"/>
        <v>0</v>
      </c>
      <c r="K34" s="24">
        <f t="shared" si="2"/>
        <v>0</v>
      </c>
      <c r="L34" s="24">
        <f t="shared" si="4"/>
        <v>310000</v>
      </c>
      <c r="M34" s="26">
        <f t="shared" si="3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v>21523.84</v>
      </c>
      <c r="G35" s="24">
        <v>0</v>
      </c>
      <c r="H35" s="24">
        <f t="shared" si="0"/>
        <v>0</v>
      </c>
      <c r="I35" s="24">
        <v>0</v>
      </c>
      <c r="J35" s="24">
        <f t="shared" si="1"/>
        <v>0</v>
      </c>
      <c r="K35" s="24">
        <f t="shared" si="2"/>
        <v>0</v>
      </c>
      <c r="L35" s="24">
        <f t="shared" si="4"/>
        <v>21523.84</v>
      </c>
      <c r="M35" s="26">
        <f t="shared" si="3"/>
        <v>4304.768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v>180000</v>
      </c>
      <c r="G36" s="24">
        <v>0</v>
      </c>
      <c r="H36" s="24">
        <f t="shared" si="0"/>
        <v>0</v>
      </c>
      <c r="I36" s="24">
        <v>0</v>
      </c>
      <c r="J36" s="24">
        <f t="shared" si="1"/>
        <v>0</v>
      </c>
      <c r="K36" s="24">
        <f t="shared" si="2"/>
        <v>0</v>
      </c>
      <c r="L36" s="24">
        <f t="shared" si="4"/>
        <v>180000</v>
      </c>
      <c r="M36" s="26">
        <f t="shared" si="3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v>232000</v>
      </c>
      <c r="G37" s="24">
        <v>0</v>
      </c>
      <c r="H37" s="24">
        <f t="shared" si="0"/>
        <v>0</v>
      </c>
      <c r="I37" s="24">
        <v>0</v>
      </c>
      <c r="J37" s="24">
        <f t="shared" si="1"/>
        <v>0</v>
      </c>
      <c r="K37" s="24">
        <f t="shared" si="2"/>
        <v>0</v>
      </c>
      <c r="L37" s="24">
        <f t="shared" si="4"/>
        <v>232000</v>
      </c>
      <c r="M37" s="26">
        <f t="shared" si="3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v>128000</v>
      </c>
      <c r="G38" s="24">
        <v>0</v>
      </c>
      <c r="H38" s="24">
        <f t="shared" si="0"/>
        <v>0</v>
      </c>
      <c r="I38" s="24">
        <v>0</v>
      </c>
      <c r="J38" s="24">
        <f t="shared" si="1"/>
        <v>0</v>
      </c>
      <c r="K38" s="24">
        <f t="shared" si="2"/>
        <v>0</v>
      </c>
      <c r="L38" s="24">
        <f t="shared" si="4"/>
        <v>128000</v>
      </c>
      <c r="M38" s="26">
        <f t="shared" si="3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v>5044000</v>
      </c>
      <c r="E39" s="24">
        <v>50000</v>
      </c>
      <c r="F39" s="24">
        <v>5094000</v>
      </c>
      <c r="G39" s="24">
        <v>0</v>
      </c>
      <c r="H39" s="24">
        <f t="shared" si="0"/>
        <v>0</v>
      </c>
      <c r="I39" s="24">
        <v>0</v>
      </c>
      <c r="J39" s="24">
        <f t="shared" si="1"/>
        <v>0</v>
      </c>
      <c r="K39" s="24">
        <f t="shared" si="2"/>
        <v>0</v>
      </c>
      <c r="L39" s="24">
        <f t="shared" si="4"/>
        <v>5094000</v>
      </c>
      <c r="M39" s="26">
        <f t="shared" si="3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v>544000</v>
      </c>
      <c r="G40" s="24">
        <v>0</v>
      </c>
      <c r="H40" s="24">
        <f t="shared" si="0"/>
        <v>0</v>
      </c>
      <c r="I40" s="24">
        <v>0</v>
      </c>
      <c r="J40" s="24">
        <f t="shared" si="1"/>
        <v>0</v>
      </c>
      <c r="K40" s="24">
        <f t="shared" si="2"/>
        <v>0</v>
      </c>
      <c r="L40" s="24">
        <f t="shared" si="4"/>
        <v>544000</v>
      </c>
      <c r="M40" s="26">
        <f t="shared" si="3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v>0</v>
      </c>
      <c r="G41" s="24">
        <v>0</v>
      </c>
      <c r="H41" s="24">
        <f t="shared" si="0"/>
        <v>0</v>
      </c>
      <c r="I41" s="24">
        <v>0</v>
      </c>
      <c r="J41" s="24">
        <f t="shared" si="1"/>
        <v>0</v>
      </c>
      <c r="K41" s="24">
        <f t="shared" si="2"/>
        <v>0</v>
      </c>
      <c r="L41" s="24">
        <f t="shared" si="4"/>
        <v>0</v>
      </c>
      <c r="M41" s="26">
        <f t="shared" si="3"/>
        <v>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v>180000</v>
      </c>
      <c r="G42" s="24">
        <v>0</v>
      </c>
      <c r="H42" s="24">
        <f t="shared" si="0"/>
        <v>0</v>
      </c>
      <c r="I42" s="24">
        <v>0</v>
      </c>
      <c r="J42" s="24">
        <f t="shared" si="1"/>
        <v>0</v>
      </c>
      <c r="K42" s="24">
        <f t="shared" si="2"/>
        <v>0</v>
      </c>
      <c r="L42" s="24">
        <f t="shared" si="4"/>
        <v>180000</v>
      </c>
      <c r="M42" s="26">
        <f t="shared" si="3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v>0</v>
      </c>
      <c r="G43" s="24">
        <v>0</v>
      </c>
      <c r="H43" s="24">
        <f t="shared" si="0"/>
        <v>0</v>
      </c>
      <c r="I43" s="24">
        <v>0</v>
      </c>
      <c r="J43" s="24">
        <f t="shared" si="1"/>
        <v>0</v>
      </c>
      <c r="K43" s="24">
        <f t="shared" si="2"/>
        <v>0</v>
      </c>
      <c r="L43" s="24">
        <f t="shared" si="4"/>
        <v>0</v>
      </c>
      <c r="M43" s="26">
        <f t="shared" ref="M43:M74" si="5">IF(OR($A43=3,$A43=10),(D43+$E$9+K43)*$M$10,L43*$M$10)</f>
        <v>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v>468000</v>
      </c>
      <c r="E44" s="24">
        <v>50000</v>
      </c>
      <c r="F44" s="24">
        <v>0</v>
      </c>
      <c r="G44" s="24">
        <v>0</v>
      </c>
      <c r="H44" s="24">
        <f t="shared" si="0"/>
        <v>0</v>
      </c>
      <c r="I44" s="24">
        <v>0</v>
      </c>
      <c r="J44" s="24">
        <f t="shared" si="1"/>
        <v>0</v>
      </c>
      <c r="K44" s="24">
        <f t="shared" si="2"/>
        <v>0</v>
      </c>
      <c r="L44" s="24">
        <f t="shared" si="4"/>
        <v>0</v>
      </c>
      <c r="M44" s="26">
        <f t="shared" si="5"/>
        <v>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v>180000</v>
      </c>
      <c r="G45" s="24">
        <v>0</v>
      </c>
      <c r="H45" s="24">
        <f t="shared" si="0"/>
        <v>0</v>
      </c>
      <c r="I45" s="24">
        <v>0</v>
      </c>
      <c r="J45" s="24">
        <f t="shared" si="1"/>
        <v>0</v>
      </c>
      <c r="K45" s="24">
        <f t="shared" si="2"/>
        <v>0</v>
      </c>
      <c r="L45" s="24">
        <f t="shared" si="4"/>
        <v>180000</v>
      </c>
      <c r="M45" s="26">
        <f t="shared" si="5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v>0</v>
      </c>
      <c r="G46" s="24">
        <v>0</v>
      </c>
      <c r="H46" s="24">
        <f t="shared" si="0"/>
        <v>0</v>
      </c>
      <c r="I46" s="24">
        <v>0</v>
      </c>
      <c r="J46" s="24">
        <f t="shared" si="1"/>
        <v>0</v>
      </c>
      <c r="K46" s="24">
        <f t="shared" si="2"/>
        <v>0</v>
      </c>
      <c r="L46" s="24">
        <f t="shared" si="4"/>
        <v>0</v>
      </c>
      <c r="M46" s="26">
        <f t="shared" si="5"/>
        <v>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v>4276.8599999999997</v>
      </c>
      <c r="G47" s="24">
        <v>0</v>
      </c>
      <c r="H47" s="24">
        <f t="shared" si="0"/>
        <v>0</v>
      </c>
      <c r="I47" s="24">
        <v>0</v>
      </c>
      <c r="J47" s="24">
        <f t="shared" si="1"/>
        <v>0</v>
      </c>
      <c r="K47" s="24">
        <f t="shared" si="2"/>
        <v>0</v>
      </c>
      <c r="L47" s="24">
        <f t="shared" si="4"/>
        <v>4276.8599999999997</v>
      </c>
      <c r="M47" s="26">
        <f t="shared" si="5"/>
        <v>855.37199999999996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v>156000</v>
      </c>
      <c r="E48" s="24">
        <v>50000</v>
      </c>
      <c r="F48" s="24">
        <v>206000</v>
      </c>
      <c r="G48" s="24">
        <v>0</v>
      </c>
      <c r="H48" s="24">
        <f t="shared" si="0"/>
        <v>0</v>
      </c>
      <c r="I48" s="24">
        <v>0</v>
      </c>
      <c r="J48" s="24">
        <f t="shared" si="1"/>
        <v>0</v>
      </c>
      <c r="K48" s="24">
        <f t="shared" si="2"/>
        <v>0</v>
      </c>
      <c r="L48" s="24">
        <f t="shared" si="4"/>
        <v>206000</v>
      </c>
      <c r="M48" s="26">
        <f t="shared" si="5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v>0</v>
      </c>
      <c r="G49" s="24">
        <v>0</v>
      </c>
      <c r="H49" s="24">
        <f t="shared" si="0"/>
        <v>0</v>
      </c>
      <c r="I49" s="24">
        <v>0</v>
      </c>
      <c r="J49" s="24">
        <f t="shared" si="1"/>
        <v>0</v>
      </c>
      <c r="K49" s="24">
        <f t="shared" si="2"/>
        <v>0</v>
      </c>
      <c r="L49" s="24">
        <f t="shared" si="4"/>
        <v>0</v>
      </c>
      <c r="M49" s="26">
        <f t="shared" si="5"/>
        <v>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v>154000</v>
      </c>
      <c r="G50" s="24">
        <v>0</v>
      </c>
      <c r="H50" s="24">
        <f t="shared" si="0"/>
        <v>0</v>
      </c>
      <c r="I50" s="24">
        <v>0</v>
      </c>
      <c r="J50" s="24">
        <f t="shared" si="1"/>
        <v>0</v>
      </c>
      <c r="K50" s="24">
        <f t="shared" si="2"/>
        <v>0</v>
      </c>
      <c r="L50" s="24">
        <f t="shared" si="4"/>
        <v>154000</v>
      </c>
      <c r="M50" s="26">
        <f t="shared" si="5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v>284000</v>
      </c>
      <c r="G51" s="24">
        <v>0</v>
      </c>
      <c r="H51" s="24">
        <f t="shared" si="0"/>
        <v>0</v>
      </c>
      <c r="I51" s="24">
        <v>0</v>
      </c>
      <c r="J51" s="24">
        <f t="shared" si="1"/>
        <v>0</v>
      </c>
      <c r="K51" s="24">
        <f t="shared" si="2"/>
        <v>0</v>
      </c>
      <c r="L51" s="24">
        <f t="shared" si="4"/>
        <v>284000</v>
      </c>
      <c r="M51" s="26">
        <f t="shared" si="5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v>0</v>
      </c>
      <c r="G52" s="24">
        <v>0</v>
      </c>
      <c r="H52" s="24">
        <f t="shared" si="0"/>
        <v>0</v>
      </c>
      <c r="I52" s="24">
        <v>0</v>
      </c>
      <c r="J52" s="24">
        <f t="shared" si="1"/>
        <v>0</v>
      </c>
      <c r="K52" s="24">
        <f t="shared" si="2"/>
        <v>0</v>
      </c>
      <c r="L52" s="24">
        <f t="shared" si="4"/>
        <v>0</v>
      </c>
      <c r="M52" s="26">
        <f t="shared" si="5"/>
        <v>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v>1792000</v>
      </c>
      <c r="G53" s="24">
        <v>0</v>
      </c>
      <c r="H53" s="24">
        <f t="shared" si="0"/>
        <v>0</v>
      </c>
      <c r="I53" s="24">
        <v>0</v>
      </c>
      <c r="J53" s="24">
        <f t="shared" si="1"/>
        <v>0</v>
      </c>
      <c r="K53" s="24">
        <f t="shared" si="2"/>
        <v>0</v>
      </c>
      <c r="L53" s="24">
        <f t="shared" si="4"/>
        <v>1792000</v>
      </c>
      <c r="M53" s="26">
        <f t="shared" si="5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v>338000</v>
      </c>
      <c r="E54" s="24">
        <v>50000</v>
      </c>
      <c r="F54" s="24">
        <v>0</v>
      </c>
      <c r="G54" s="24">
        <v>0</v>
      </c>
      <c r="H54" s="24">
        <f t="shared" si="0"/>
        <v>0</v>
      </c>
      <c r="I54" s="24">
        <v>0</v>
      </c>
      <c r="J54" s="24">
        <f t="shared" si="1"/>
        <v>0</v>
      </c>
      <c r="K54" s="24">
        <f t="shared" si="2"/>
        <v>0</v>
      </c>
      <c r="L54" s="24">
        <f t="shared" si="4"/>
        <v>0</v>
      </c>
      <c r="M54" s="26">
        <f t="shared" si="5"/>
        <v>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v>102000</v>
      </c>
      <c r="G55" s="24">
        <v>0</v>
      </c>
      <c r="H55" s="24">
        <f t="shared" si="0"/>
        <v>0</v>
      </c>
      <c r="I55" s="24">
        <v>0</v>
      </c>
      <c r="J55" s="24">
        <f t="shared" si="1"/>
        <v>0</v>
      </c>
      <c r="K55" s="24">
        <f t="shared" si="2"/>
        <v>0</v>
      </c>
      <c r="L55" s="24">
        <f t="shared" si="4"/>
        <v>102000</v>
      </c>
      <c r="M55" s="26">
        <f t="shared" si="5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v>284000</v>
      </c>
      <c r="G56" s="24">
        <v>0</v>
      </c>
      <c r="H56" s="24">
        <f t="shared" si="0"/>
        <v>0</v>
      </c>
      <c r="I56" s="24">
        <v>0</v>
      </c>
      <c r="J56" s="24">
        <f t="shared" si="1"/>
        <v>0</v>
      </c>
      <c r="K56" s="24">
        <f t="shared" si="2"/>
        <v>0</v>
      </c>
      <c r="L56" s="24">
        <f t="shared" si="4"/>
        <v>284000</v>
      </c>
      <c r="M56" s="26">
        <f t="shared" si="5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v>180000</v>
      </c>
      <c r="G57" s="24">
        <v>0</v>
      </c>
      <c r="H57" s="24">
        <f t="shared" si="0"/>
        <v>0</v>
      </c>
      <c r="I57" s="24">
        <v>0</v>
      </c>
      <c r="J57" s="24">
        <f t="shared" si="1"/>
        <v>0</v>
      </c>
      <c r="K57" s="24">
        <f t="shared" si="2"/>
        <v>0</v>
      </c>
      <c r="L57" s="24">
        <f t="shared" si="4"/>
        <v>180000</v>
      </c>
      <c r="M57" s="26">
        <f t="shared" si="5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v>128000</v>
      </c>
      <c r="G58" s="24">
        <v>0</v>
      </c>
      <c r="H58" s="24">
        <f t="shared" si="0"/>
        <v>0</v>
      </c>
      <c r="I58" s="24">
        <v>0</v>
      </c>
      <c r="J58" s="24">
        <f t="shared" si="1"/>
        <v>0</v>
      </c>
      <c r="K58" s="24">
        <f t="shared" si="2"/>
        <v>0</v>
      </c>
      <c r="L58" s="24">
        <f t="shared" si="4"/>
        <v>128000</v>
      </c>
      <c r="M58" s="26">
        <f t="shared" si="5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v>154000</v>
      </c>
      <c r="G59" s="24">
        <v>0</v>
      </c>
      <c r="H59" s="24">
        <f t="shared" si="0"/>
        <v>0</v>
      </c>
      <c r="I59" s="24">
        <v>0</v>
      </c>
      <c r="J59" s="24">
        <f t="shared" si="1"/>
        <v>0</v>
      </c>
      <c r="K59" s="24">
        <f t="shared" si="2"/>
        <v>0</v>
      </c>
      <c r="L59" s="24">
        <f t="shared" si="4"/>
        <v>154000</v>
      </c>
      <c r="M59" s="26">
        <f t="shared" si="5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v>128000</v>
      </c>
      <c r="G60" s="24">
        <v>0</v>
      </c>
      <c r="H60" s="24">
        <f t="shared" si="0"/>
        <v>0</v>
      </c>
      <c r="I60" s="24">
        <v>0</v>
      </c>
      <c r="J60" s="24">
        <f t="shared" si="1"/>
        <v>0</v>
      </c>
      <c r="K60" s="24">
        <f t="shared" si="2"/>
        <v>0</v>
      </c>
      <c r="L60" s="24">
        <f t="shared" si="4"/>
        <v>128000</v>
      </c>
      <c r="M60" s="26">
        <f t="shared" si="5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v>0</v>
      </c>
      <c r="G61" s="24">
        <v>0</v>
      </c>
      <c r="H61" s="24">
        <f t="shared" si="0"/>
        <v>0</v>
      </c>
      <c r="I61" s="24">
        <v>0</v>
      </c>
      <c r="J61" s="24">
        <f t="shared" si="1"/>
        <v>0</v>
      </c>
      <c r="K61" s="24">
        <f t="shared" si="2"/>
        <v>0</v>
      </c>
      <c r="L61" s="24">
        <f t="shared" si="4"/>
        <v>0</v>
      </c>
      <c r="M61" s="26">
        <f t="shared" si="5"/>
        <v>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94</v>
      </c>
      <c r="D62" s="24">
        <v>2444000</v>
      </c>
      <c r="E62" s="24">
        <v>50000</v>
      </c>
      <c r="F62" s="24">
        <v>0</v>
      </c>
      <c r="G62" s="24">
        <v>0</v>
      </c>
      <c r="H62" s="24">
        <f t="shared" si="0"/>
        <v>0</v>
      </c>
      <c r="I62" s="24">
        <v>0</v>
      </c>
      <c r="J62" s="24">
        <f t="shared" si="1"/>
        <v>0</v>
      </c>
      <c r="K62" s="24">
        <f t="shared" si="2"/>
        <v>0</v>
      </c>
      <c r="L62" s="24">
        <f t="shared" si="4"/>
        <v>0</v>
      </c>
      <c r="M62" s="26">
        <f t="shared" si="5"/>
        <v>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v>206000</v>
      </c>
      <c r="G63" s="24">
        <v>0</v>
      </c>
      <c r="H63" s="24">
        <f t="shared" si="0"/>
        <v>0</v>
      </c>
      <c r="I63" s="24">
        <v>0</v>
      </c>
      <c r="J63" s="24">
        <f t="shared" si="1"/>
        <v>0</v>
      </c>
      <c r="K63" s="24">
        <f t="shared" si="2"/>
        <v>0</v>
      </c>
      <c r="L63" s="24">
        <f t="shared" si="4"/>
        <v>206000</v>
      </c>
      <c r="M63" s="26">
        <f t="shared" si="5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v>0</v>
      </c>
      <c r="G64" s="24">
        <v>0</v>
      </c>
      <c r="H64" s="24">
        <f t="shared" si="0"/>
        <v>0</v>
      </c>
      <c r="I64" s="24">
        <v>0</v>
      </c>
      <c r="J64" s="24">
        <f t="shared" si="1"/>
        <v>0</v>
      </c>
      <c r="K64" s="24">
        <f t="shared" si="2"/>
        <v>0</v>
      </c>
      <c r="L64" s="24">
        <f t="shared" si="4"/>
        <v>0</v>
      </c>
      <c r="M64" s="26">
        <f t="shared" si="5"/>
        <v>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v>0</v>
      </c>
      <c r="G65" s="24">
        <v>0</v>
      </c>
      <c r="H65" s="24">
        <f t="shared" si="0"/>
        <v>0</v>
      </c>
      <c r="I65" s="24">
        <v>0</v>
      </c>
      <c r="J65" s="24">
        <f t="shared" si="1"/>
        <v>0</v>
      </c>
      <c r="K65" s="24">
        <f t="shared" si="2"/>
        <v>0</v>
      </c>
      <c r="L65" s="24">
        <f t="shared" si="4"/>
        <v>0</v>
      </c>
      <c r="M65" s="26">
        <f t="shared" si="5"/>
        <v>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v>128000</v>
      </c>
      <c r="G66" s="24">
        <v>0</v>
      </c>
      <c r="H66" s="24">
        <f t="shared" si="0"/>
        <v>0</v>
      </c>
      <c r="I66" s="24">
        <v>0</v>
      </c>
      <c r="J66" s="24">
        <f t="shared" si="1"/>
        <v>0</v>
      </c>
      <c r="K66" s="24">
        <f t="shared" si="2"/>
        <v>0</v>
      </c>
      <c r="L66" s="24">
        <f t="shared" si="4"/>
        <v>128000</v>
      </c>
      <c r="M66" s="26">
        <f t="shared" si="5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v>0</v>
      </c>
      <c r="G67" s="24">
        <v>0</v>
      </c>
      <c r="H67" s="24">
        <f t="shared" si="0"/>
        <v>0</v>
      </c>
      <c r="I67" s="24">
        <v>0</v>
      </c>
      <c r="J67" s="24">
        <f t="shared" si="1"/>
        <v>0</v>
      </c>
      <c r="K67" s="24">
        <f t="shared" si="2"/>
        <v>0</v>
      </c>
      <c r="L67" s="24">
        <f t="shared" si="4"/>
        <v>0</v>
      </c>
      <c r="M67" s="26">
        <f t="shared" si="5"/>
        <v>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v>0</v>
      </c>
      <c r="G68" s="24">
        <v>0</v>
      </c>
      <c r="H68" s="24">
        <f t="shared" si="0"/>
        <v>0</v>
      </c>
      <c r="I68" s="24">
        <v>0</v>
      </c>
      <c r="J68" s="24">
        <f t="shared" si="1"/>
        <v>0</v>
      </c>
      <c r="K68" s="24">
        <f t="shared" si="2"/>
        <v>0</v>
      </c>
      <c r="L68" s="24">
        <f t="shared" si="4"/>
        <v>0</v>
      </c>
      <c r="M68" s="26">
        <f t="shared" si="5"/>
        <v>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v>0</v>
      </c>
      <c r="G69" s="24">
        <v>0</v>
      </c>
      <c r="H69" s="24">
        <f t="shared" si="0"/>
        <v>0</v>
      </c>
      <c r="I69" s="24">
        <v>0</v>
      </c>
      <c r="J69" s="24">
        <f t="shared" si="1"/>
        <v>0</v>
      </c>
      <c r="K69" s="24">
        <f t="shared" si="2"/>
        <v>0</v>
      </c>
      <c r="L69" s="24">
        <f t="shared" si="4"/>
        <v>0</v>
      </c>
      <c r="M69" s="26">
        <f t="shared" si="5"/>
        <v>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v>154000</v>
      </c>
      <c r="G70" s="24">
        <v>0</v>
      </c>
      <c r="H70" s="24">
        <f t="shared" si="0"/>
        <v>0</v>
      </c>
      <c r="I70" s="24">
        <v>0</v>
      </c>
      <c r="J70" s="24">
        <f t="shared" si="1"/>
        <v>0</v>
      </c>
      <c r="K70" s="24">
        <f t="shared" si="2"/>
        <v>0</v>
      </c>
      <c r="L70" s="24">
        <f t="shared" si="4"/>
        <v>154000</v>
      </c>
      <c r="M70" s="26">
        <f t="shared" si="5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v>154000</v>
      </c>
      <c r="G71" s="24">
        <v>0</v>
      </c>
      <c r="H71" s="24">
        <f t="shared" si="0"/>
        <v>0</v>
      </c>
      <c r="I71" s="24">
        <v>0</v>
      </c>
      <c r="J71" s="24">
        <f t="shared" si="1"/>
        <v>0</v>
      </c>
      <c r="K71" s="24">
        <f t="shared" si="2"/>
        <v>0</v>
      </c>
      <c r="L71" s="24">
        <f t="shared" si="4"/>
        <v>154000</v>
      </c>
      <c r="M71" s="26">
        <f t="shared" si="5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v>10.25</v>
      </c>
      <c r="G72" s="24">
        <v>0</v>
      </c>
      <c r="H72" s="24">
        <f t="shared" si="0"/>
        <v>0</v>
      </c>
      <c r="I72" s="24">
        <v>0</v>
      </c>
      <c r="J72" s="24">
        <f t="shared" si="1"/>
        <v>0</v>
      </c>
      <c r="K72" s="24">
        <f t="shared" si="2"/>
        <v>0</v>
      </c>
      <c r="L72" s="24">
        <f t="shared" si="4"/>
        <v>10.25</v>
      </c>
      <c r="M72" s="26">
        <f t="shared" si="5"/>
        <v>2.0500000000000003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v>128000</v>
      </c>
      <c r="G73" s="24">
        <v>0</v>
      </c>
      <c r="H73" s="24">
        <f t="shared" si="0"/>
        <v>0</v>
      </c>
      <c r="I73" s="24">
        <v>0</v>
      </c>
      <c r="J73" s="24">
        <f t="shared" si="1"/>
        <v>0</v>
      </c>
      <c r="K73" s="24">
        <f t="shared" si="2"/>
        <v>0</v>
      </c>
      <c r="L73" s="24">
        <f t="shared" si="4"/>
        <v>128000</v>
      </c>
      <c r="M73" s="26">
        <f t="shared" si="5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v>180000</v>
      </c>
      <c r="G74" s="24">
        <v>0</v>
      </c>
      <c r="H74" s="24">
        <f t="shared" si="0"/>
        <v>0</v>
      </c>
      <c r="I74" s="24">
        <v>0</v>
      </c>
      <c r="J74" s="24">
        <f t="shared" si="1"/>
        <v>0</v>
      </c>
      <c r="K74" s="24">
        <f t="shared" si="2"/>
        <v>0</v>
      </c>
      <c r="L74" s="24">
        <f t="shared" si="4"/>
        <v>180000</v>
      </c>
      <c r="M74" s="26">
        <f t="shared" si="5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v>0</v>
      </c>
      <c r="G75" s="24">
        <v>0</v>
      </c>
      <c r="H75" s="24">
        <f t="shared" si="0"/>
        <v>0</v>
      </c>
      <c r="I75" s="24">
        <v>0</v>
      </c>
      <c r="J75" s="24">
        <f t="shared" si="1"/>
        <v>0</v>
      </c>
      <c r="K75" s="24">
        <f t="shared" si="2"/>
        <v>0</v>
      </c>
      <c r="L75" s="24">
        <f t="shared" si="4"/>
        <v>0</v>
      </c>
      <c r="M75" s="26">
        <f t="shared" ref="M75:M106" si="6">IF(OR($A75=3,$A75=10),(D75+$E$9+K75)*$M$10,L75*$M$10)</f>
        <v>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v>0</v>
      </c>
      <c r="G76" s="24">
        <v>0</v>
      </c>
      <c r="H76" s="24">
        <f t="shared" ref="H76:H139" si="7">G76*$H$9</f>
        <v>0</v>
      </c>
      <c r="I76" s="24">
        <v>0</v>
      </c>
      <c r="J76" s="24">
        <f t="shared" ref="J76:J139" si="8">I76*$J$9</f>
        <v>0</v>
      </c>
      <c r="K76" s="24">
        <f t="shared" ref="K76:K139" si="9">+J76+H76</f>
        <v>0</v>
      </c>
      <c r="L76" s="24">
        <f t="shared" si="4"/>
        <v>0</v>
      </c>
      <c r="M76" s="26">
        <f t="shared" si="6"/>
        <v>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v>232000</v>
      </c>
      <c r="G77" s="24">
        <v>0</v>
      </c>
      <c r="H77" s="24">
        <f t="shared" si="7"/>
        <v>0</v>
      </c>
      <c r="I77" s="24">
        <v>0</v>
      </c>
      <c r="J77" s="24">
        <f t="shared" si="8"/>
        <v>0</v>
      </c>
      <c r="K77" s="24">
        <f t="shared" si="9"/>
        <v>0</v>
      </c>
      <c r="L77" s="24">
        <f t="shared" ref="L77:L140" si="10">+K77+F77</f>
        <v>232000</v>
      </c>
      <c r="M77" s="26">
        <f t="shared" si="6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v>518000</v>
      </c>
      <c r="G78" s="24">
        <v>0</v>
      </c>
      <c r="H78" s="24">
        <f t="shared" si="7"/>
        <v>0</v>
      </c>
      <c r="I78" s="24">
        <v>0</v>
      </c>
      <c r="J78" s="24">
        <f t="shared" si="8"/>
        <v>0</v>
      </c>
      <c r="K78" s="24">
        <f t="shared" si="9"/>
        <v>0</v>
      </c>
      <c r="L78" s="24">
        <f t="shared" si="10"/>
        <v>518000</v>
      </c>
      <c r="M78" s="26">
        <f t="shared" si="6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v>130000</v>
      </c>
      <c r="E79" s="24">
        <v>50000</v>
      </c>
      <c r="F79" s="24">
        <v>180000</v>
      </c>
      <c r="G79" s="24">
        <v>0</v>
      </c>
      <c r="H79" s="24">
        <f t="shared" si="7"/>
        <v>0</v>
      </c>
      <c r="I79" s="24">
        <v>0</v>
      </c>
      <c r="J79" s="24">
        <f t="shared" si="8"/>
        <v>0</v>
      </c>
      <c r="K79" s="24">
        <f t="shared" si="9"/>
        <v>0</v>
      </c>
      <c r="L79" s="24">
        <f t="shared" si="10"/>
        <v>180000</v>
      </c>
      <c r="M79" s="26">
        <f t="shared" si="6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v>0</v>
      </c>
      <c r="G80" s="24">
        <v>1</v>
      </c>
      <c r="H80" s="24">
        <f t="shared" si="7"/>
        <v>2400</v>
      </c>
      <c r="I80" s="24">
        <v>179</v>
      </c>
      <c r="J80" s="24">
        <f t="shared" si="8"/>
        <v>71600</v>
      </c>
      <c r="K80" s="24">
        <f t="shared" si="9"/>
        <v>74000</v>
      </c>
      <c r="L80" s="24">
        <f t="shared" si="10"/>
        <v>74000</v>
      </c>
      <c r="M80" s="26">
        <f t="shared" si="6"/>
        <v>14800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v>182000</v>
      </c>
      <c r="E81" s="24">
        <v>50000</v>
      </c>
      <c r="F81" s="24">
        <v>0</v>
      </c>
      <c r="G81" s="24">
        <v>0</v>
      </c>
      <c r="H81" s="24">
        <f t="shared" si="7"/>
        <v>0</v>
      </c>
      <c r="I81" s="24">
        <v>0</v>
      </c>
      <c r="J81" s="24">
        <f t="shared" si="8"/>
        <v>0</v>
      </c>
      <c r="K81" s="24">
        <f t="shared" si="9"/>
        <v>0</v>
      </c>
      <c r="L81" s="24">
        <f t="shared" si="10"/>
        <v>0</v>
      </c>
      <c r="M81" s="26">
        <f t="shared" si="6"/>
        <v>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93</v>
      </c>
      <c r="D82" s="24">
        <v>2418000</v>
      </c>
      <c r="E82" s="24">
        <v>50000</v>
      </c>
      <c r="F82" s="24">
        <v>2468000</v>
      </c>
      <c r="G82" s="24">
        <v>0</v>
      </c>
      <c r="H82" s="24">
        <f t="shared" si="7"/>
        <v>0</v>
      </c>
      <c r="I82" s="24">
        <v>0</v>
      </c>
      <c r="J82" s="24">
        <f t="shared" si="8"/>
        <v>0</v>
      </c>
      <c r="K82" s="24">
        <f t="shared" si="9"/>
        <v>0</v>
      </c>
      <c r="L82" s="24">
        <f t="shared" si="10"/>
        <v>2468000</v>
      </c>
      <c r="M82" s="26">
        <f t="shared" si="6"/>
        <v>493600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v>208000</v>
      </c>
      <c r="E83" s="24">
        <v>50000</v>
      </c>
      <c r="F83" s="24">
        <v>258000</v>
      </c>
      <c r="G83" s="24">
        <v>0</v>
      </c>
      <c r="H83" s="24">
        <f t="shared" si="7"/>
        <v>0</v>
      </c>
      <c r="I83" s="24">
        <v>0</v>
      </c>
      <c r="J83" s="24">
        <f t="shared" si="8"/>
        <v>0</v>
      </c>
      <c r="K83" s="24">
        <f t="shared" si="9"/>
        <v>0</v>
      </c>
      <c r="L83" s="24">
        <f t="shared" si="10"/>
        <v>258000</v>
      </c>
      <c r="M83" s="26">
        <f t="shared" si="6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v>0</v>
      </c>
      <c r="G84" s="24">
        <v>0</v>
      </c>
      <c r="H84" s="24">
        <f t="shared" si="7"/>
        <v>0</v>
      </c>
      <c r="I84" s="24">
        <v>0</v>
      </c>
      <c r="J84" s="24">
        <f t="shared" si="8"/>
        <v>0</v>
      </c>
      <c r="K84" s="24">
        <f t="shared" si="9"/>
        <v>0</v>
      </c>
      <c r="L84" s="24">
        <f t="shared" si="10"/>
        <v>0</v>
      </c>
      <c r="M84" s="26">
        <f t="shared" si="6"/>
        <v>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v>0</v>
      </c>
      <c r="G85" s="24">
        <v>0</v>
      </c>
      <c r="H85" s="24">
        <f t="shared" si="7"/>
        <v>0</v>
      </c>
      <c r="I85" s="24">
        <v>0</v>
      </c>
      <c r="J85" s="24">
        <f t="shared" si="8"/>
        <v>0</v>
      </c>
      <c r="K85" s="24">
        <f t="shared" si="9"/>
        <v>0</v>
      </c>
      <c r="L85" s="24">
        <f t="shared" si="10"/>
        <v>0</v>
      </c>
      <c r="M85" s="26">
        <f t="shared" si="6"/>
        <v>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v>0</v>
      </c>
      <c r="G86" s="24">
        <v>0</v>
      </c>
      <c r="H86" s="24">
        <f t="shared" si="7"/>
        <v>0</v>
      </c>
      <c r="I86" s="24">
        <v>0</v>
      </c>
      <c r="J86" s="24">
        <f t="shared" si="8"/>
        <v>0</v>
      </c>
      <c r="K86" s="24">
        <f t="shared" si="9"/>
        <v>0</v>
      </c>
      <c r="L86" s="24">
        <f t="shared" si="10"/>
        <v>0</v>
      </c>
      <c r="M86" s="26">
        <f t="shared" si="6"/>
        <v>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v>206000</v>
      </c>
      <c r="G87" s="24">
        <v>0</v>
      </c>
      <c r="H87" s="24">
        <f t="shared" si="7"/>
        <v>0</v>
      </c>
      <c r="I87" s="24">
        <v>0</v>
      </c>
      <c r="J87" s="24">
        <f t="shared" si="8"/>
        <v>0</v>
      </c>
      <c r="K87" s="24">
        <f t="shared" si="9"/>
        <v>0</v>
      </c>
      <c r="L87" s="24">
        <f t="shared" si="10"/>
        <v>206000</v>
      </c>
      <c r="M87" s="26">
        <f t="shared" si="6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v>0</v>
      </c>
      <c r="G88" s="24">
        <v>0</v>
      </c>
      <c r="H88" s="24">
        <f t="shared" si="7"/>
        <v>0</v>
      </c>
      <c r="I88" s="24">
        <v>0</v>
      </c>
      <c r="J88" s="24">
        <f t="shared" si="8"/>
        <v>0</v>
      </c>
      <c r="K88" s="24">
        <f t="shared" si="9"/>
        <v>0</v>
      </c>
      <c r="L88" s="24">
        <f t="shared" si="10"/>
        <v>0</v>
      </c>
      <c r="M88" s="26">
        <f t="shared" si="6"/>
        <v>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v>336000</v>
      </c>
      <c r="G89" s="24">
        <v>0</v>
      </c>
      <c r="H89" s="24">
        <f t="shared" si="7"/>
        <v>0</v>
      </c>
      <c r="I89" s="24">
        <v>0</v>
      </c>
      <c r="J89" s="24">
        <f t="shared" si="8"/>
        <v>0</v>
      </c>
      <c r="K89" s="24">
        <f t="shared" si="9"/>
        <v>0</v>
      </c>
      <c r="L89" s="24">
        <f t="shared" si="10"/>
        <v>336000</v>
      </c>
      <c r="M89" s="26">
        <f t="shared" si="6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v>193510</v>
      </c>
      <c r="G90" s="24">
        <v>0</v>
      </c>
      <c r="H90" s="24">
        <f t="shared" si="7"/>
        <v>0</v>
      </c>
      <c r="I90" s="24">
        <v>0</v>
      </c>
      <c r="J90" s="24">
        <f t="shared" si="8"/>
        <v>0</v>
      </c>
      <c r="K90" s="24">
        <f t="shared" si="9"/>
        <v>0</v>
      </c>
      <c r="L90" s="24">
        <f t="shared" si="10"/>
        <v>193510</v>
      </c>
      <c r="M90" s="26">
        <f t="shared" si="6"/>
        <v>38702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v>0</v>
      </c>
      <c r="G91" s="24">
        <v>0</v>
      </c>
      <c r="H91" s="24">
        <f t="shared" si="7"/>
        <v>0</v>
      </c>
      <c r="I91" s="24">
        <v>0</v>
      </c>
      <c r="J91" s="24">
        <f t="shared" si="8"/>
        <v>0</v>
      </c>
      <c r="K91" s="24">
        <f t="shared" si="9"/>
        <v>0</v>
      </c>
      <c r="L91" s="24">
        <f t="shared" si="10"/>
        <v>0</v>
      </c>
      <c r="M91" s="26">
        <f t="shared" si="6"/>
        <v>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v>0</v>
      </c>
      <c r="G92" s="24">
        <v>0</v>
      </c>
      <c r="H92" s="24">
        <f t="shared" si="7"/>
        <v>0</v>
      </c>
      <c r="I92" s="24">
        <v>0</v>
      </c>
      <c r="J92" s="24">
        <f t="shared" si="8"/>
        <v>0</v>
      </c>
      <c r="K92" s="24">
        <f t="shared" si="9"/>
        <v>0</v>
      </c>
      <c r="L92" s="24">
        <f t="shared" si="10"/>
        <v>0</v>
      </c>
      <c r="M92" s="26">
        <f t="shared" si="6"/>
        <v>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v>206000</v>
      </c>
      <c r="G93" s="24">
        <v>0</v>
      </c>
      <c r="H93" s="24">
        <f t="shared" si="7"/>
        <v>0</v>
      </c>
      <c r="I93" s="24">
        <v>0</v>
      </c>
      <c r="J93" s="24">
        <f t="shared" si="8"/>
        <v>0</v>
      </c>
      <c r="K93" s="24">
        <f t="shared" si="9"/>
        <v>0</v>
      </c>
      <c r="L93" s="24">
        <f t="shared" si="10"/>
        <v>206000</v>
      </c>
      <c r="M93" s="26">
        <f t="shared" si="6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v>804000</v>
      </c>
      <c r="G94" s="24">
        <v>0</v>
      </c>
      <c r="H94" s="24">
        <f t="shared" si="7"/>
        <v>0</v>
      </c>
      <c r="I94" s="24">
        <v>0</v>
      </c>
      <c r="J94" s="24">
        <f t="shared" si="8"/>
        <v>0</v>
      </c>
      <c r="K94" s="24">
        <f t="shared" si="9"/>
        <v>0</v>
      </c>
      <c r="L94" s="24">
        <f t="shared" si="10"/>
        <v>804000</v>
      </c>
      <c r="M94" s="26">
        <f t="shared" si="6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v>0</v>
      </c>
      <c r="G95" s="24">
        <v>0</v>
      </c>
      <c r="H95" s="24">
        <f t="shared" si="7"/>
        <v>0</v>
      </c>
      <c r="I95" s="24">
        <v>0</v>
      </c>
      <c r="J95" s="24">
        <f t="shared" si="8"/>
        <v>0</v>
      </c>
      <c r="K95" s="24">
        <f t="shared" si="9"/>
        <v>0</v>
      </c>
      <c r="L95" s="24">
        <f t="shared" si="10"/>
        <v>0</v>
      </c>
      <c r="M95" s="26">
        <f t="shared" si="6"/>
        <v>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v>0</v>
      </c>
      <c r="G96" s="24">
        <v>0</v>
      </c>
      <c r="H96" s="24">
        <f t="shared" si="7"/>
        <v>0</v>
      </c>
      <c r="I96" s="24">
        <v>0</v>
      </c>
      <c r="J96" s="24">
        <f t="shared" si="8"/>
        <v>0</v>
      </c>
      <c r="K96" s="24">
        <f t="shared" si="9"/>
        <v>0</v>
      </c>
      <c r="L96" s="24">
        <f t="shared" si="10"/>
        <v>0</v>
      </c>
      <c r="M96" s="26">
        <f t="shared" si="6"/>
        <v>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v>128000</v>
      </c>
      <c r="G97" s="24">
        <v>0</v>
      </c>
      <c r="H97" s="24">
        <f t="shared" si="7"/>
        <v>0</v>
      </c>
      <c r="I97" s="24">
        <v>0</v>
      </c>
      <c r="J97" s="24">
        <f t="shared" si="8"/>
        <v>0</v>
      </c>
      <c r="K97" s="24">
        <f t="shared" si="9"/>
        <v>0</v>
      </c>
      <c r="L97" s="24">
        <f t="shared" si="10"/>
        <v>128000</v>
      </c>
      <c r="M97" s="26">
        <f t="shared" si="6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v>338000</v>
      </c>
      <c r="E98" s="24">
        <v>50000</v>
      </c>
      <c r="F98" s="24">
        <v>388000</v>
      </c>
      <c r="G98" s="24">
        <v>0</v>
      </c>
      <c r="H98" s="24">
        <f t="shared" si="7"/>
        <v>0</v>
      </c>
      <c r="I98" s="24">
        <v>0</v>
      </c>
      <c r="J98" s="24">
        <f t="shared" si="8"/>
        <v>0</v>
      </c>
      <c r="K98" s="24">
        <f t="shared" si="9"/>
        <v>0</v>
      </c>
      <c r="L98" s="24">
        <f t="shared" si="10"/>
        <v>388000</v>
      </c>
      <c r="M98" s="26">
        <f t="shared" si="6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v>284000</v>
      </c>
      <c r="G99" s="24">
        <v>0</v>
      </c>
      <c r="H99" s="24">
        <f t="shared" si="7"/>
        <v>0</v>
      </c>
      <c r="I99" s="24">
        <v>0</v>
      </c>
      <c r="J99" s="24">
        <f t="shared" si="8"/>
        <v>0</v>
      </c>
      <c r="K99" s="24">
        <f t="shared" si="9"/>
        <v>0</v>
      </c>
      <c r="L99" s="24">
        <f t="shared" si="10"/>
        <v>284000</v>
      </c>
      <c r="M99" s="26">
        <f t="shared" si="6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v>440000</v>
      </c>
      <c r="G100" s="24">
        <v>0</v>
      </c>
      <c r="H100" s="24">
        <f t="shared" si="7"/>
        <v>0</v>
      </c>
      <c r="I100" s="24">
        <v>0</v>
      </c>
      <c r="J100" s="24">
        <f t="shared" si="8"/>
        <v>0</v>
      </c>
      <c r="K100" s="24">
        <f t="shared" si="9"/>
        <v>0</v>
      </c>
      <c r="L100" s="24">
        <f t="shared" si="10"/>
        <v>440000</v>
      </c>
      <c r="M100" s="26">
        <f t="shared" si="6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v>56199.58</v>
      </c>
      <c r="G101" s="24">
        <v>0</v>
      </c>
      <c r="H101" s="24">
        <f t="shared" si="7"/>
        <v>0</v>
      </c>
      <c r="I101" s="24">
        <v>0</v>
      </c>
      <c r="J101" s="24">
        <f t="shared" si="8"/>
        <v>0</v>
      </c>
      <c r="K101" s="24">
        <f t="shared" si="9"/>
        <v>0</v>
      </c>
      <c r="L101" s="24">
        <f t="shared" si="10"/>
        <v>56199.58</v>
      </c>
      <c r="M101" s="26">
        <f t="shared" si="6"/>
        <v>11239.916000000001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v>336000</v>
      </c>
      <c r="G102" s="24">
        <v>0</v>
      </c>
      <c r="H102" s="24">
        <f t="shared" si="7"/>
        <v>0</v>
      </c>
      <c r="I102" s="24">
        <v>0</v>
      </c>
      <c r="J102" s="24">
        <f t="shared" si="8"/>
        <v>0</v>
      </c>
      <c r="K102" s="24">
        <f t="shared" si="9"/>
        <v>0</v>
      </c>
      <c r="L102" s="24">
        <f t="shared" si="10"/>
        <v>336000</v>
      </c>
      <c r="M102" s="26">
        <f t="shared" si="6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v>0</v>
      </c>
      <c r="G103" s="24">
        <v>0</v>
      </c>
      <c r="H103" s="24">
        <f t="shared" si="7"/>
        <v>0</v>
      </c>
      <c r="I103" s="24">
        <v>0</v>
      </c>
      <c r="J103" s="24">
        <f t="shared" si="8"/>
        <v>0</v>
      </c>
      <c r="K103" s="24">
        <f t="shared" si="9"/>
        <v>0</v>
      </c>
      <c r="L103" s="24">
        <f t="shared" si="10"/>
        <v>0</v>
      </c>
      <c r="M103" s="26">
        <f t="shared" si="6"/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v>544000</v>
      </c>
      <c r="G104" s="24">
        <v>0</v>
      </c>
      <c r="H104" s="24">
        <f t="shared" si="7"/>
        <v>0</v>
      </c>
      <c r="I104" s="24">
        <v>0</v>
      </c>
      <c r="J104" s="24">
        <f t="shared" si="8"/>
        <v>0</v>
      </c>
      <c r="K104" s="24">
        <f t="shared" si="9"/>
        <v>0</v>
      </c>
      <c r="L104" s="24">
        <f t="shared" si="10"/>
        <v>544000</v>
      </c>
      <c r="M104" s="26">
        <f t="shared" si="6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v>442000</v>
      </c>
      <c r="E105" s="24">
        <v>50000</v>
      </c>
      <c r="F105" s="24">
        <v>0</v>
      </c>
      <c r="G105" s="24">
        <v>0</v>
      </c>
      <c r="H105" s="24">
        <f t="shared" si="7"/>
        <v>0</v>
      </c>
      <c r="I105" s="24">
        <v>0</v>
      </c>
      <c r="J105" s="24">
        <f t="shared" si="8"/>
        <v>0</v>
      </c>
      <c r="K105" s="24">
        <f t="shared" si="9"/>
        <v>0</v>
      </c>
      <c r="L105" s="24">
        <f t="shared" si="10"/>
        <v>0</v>
      </c>
      <c r="M105" s="26">
        <f t="shared" si="6"/>
        <v>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v>11844.89</v>
      </c>
      <c r="G106" s="24">
        <v>0</v>
      </c>
      <c r="H106" s="24">
        <f t="shared" si="7"/>
        <v>0</v>
      </c>
      <c r="I106" s="24">
        <v>0</v>
      </c>
      <c r="J106" s="24">
        <f t="shared" si="8"/>
        <v>0</v>
      </c>
      <c r="K106" s="24">
        <f t="shared" si="9"/>
        <v>0</v>
      </c>
      <c r="L106" s="24">
        <f t="shared" si="10"/>
        <v>11844.89</v>
      </c>
      <c r="M106" s="26">
        <f t="shared" si="6"/>
        <v>2368.9780000000001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v>0</v>
      </c>
      <c r="G107" s="24">
        <v>0</v>
      </c>
      <c r="H107" s="24">
        <f t="shared" si="7"/>
        <v>0</v>
      </c>
      <c r="I107" s="24">
        <v>0</v>
      </c>
      <c r="J107" s="24">
        <f t="shared" si="8"/>
        <v>0</v>
      </c>
      <c r="K107" s="24">
        <f t="shared" si="9"/>
        <v>0</v>
      </c>
      <c r="L107" s="24">
        <f t="shared" si="10"/>
        <v>0</v>
      </c>
      <c r="M107" s="26">
        <f t="shared" ref="M107:M138" si="11">IF(OR($A107=3,$A107=10),(D107+$E$9+K107)*$M$10,L107*$M$10)</f>
        <v>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v>0</v>
      </c>
      <c r="G108" s="24">
        <v>0</v>
      </c>
      <c r="H108" s="24">
        <f t="shared" si="7"/>
        <v>0</v>
      </c>
      <c r="I108" s="24">
        <v>0</v>
      </c>
      <c r="J108" s="24">
        <f t="shared" si="8"/>
        <v>0</v>
      </c>
      <c r="K108" s="24">
        <f t="shared" si="9"/>
        <v>0</v>
      </c>
      <c r="L108" s="24">
        <f t="shared" si="10"/>
        <v>0</v>
      </c>
      <c r="M108" s="26">
        <f t="shared" si="11"/>
        <v>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v>180000</v>
      </c>
      <c r="G109" s="24">
        <v>0</v>
      </c>
      <c r="H109" s="24">
        <f t="shared" si="7"/>
        <v>0</v>
      </c>
      <c r="I109" s="24">
        <v>0</v>
      </c>
      <c r="J109" s="24">
        <f t="shared" si="8"/>
        <v>0</v>
      </c>
      <c r="K109" s="24">
        <f t="shared" si="9"/>
        <v>0</v>
      </c>
      <c r="L109" s="24">
        <f t="shared" si="10"/>
        <v>180000</v>
      </c>
      <c r="M109" s="26">
        <f t="shared" si="11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v>128000</v>
      </c>
      <c r="G110" s="24">
        <v>0</v>
      </c>
      <c r="H110" s="24">
        <f t="shared" si="7"/>
        <v>0</v>
      </c>
      <c r="I110" s="24">
        <v>0</v>
      </c>
      <c r="J110" s="24">
        <f t="shared" si="8"/>
        <v>0</v>
      </c>
      <c r="K110" s="24">
        <f t="shared" si="9"/>
        <v>0</v>
      </c>
      <c r="L110" s="24">
        <f t="shared" si="10"/>
        <v>128000</v>
      </c>
      <c r="M110" s="26">
        <f t="shared" si="11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v>286000</v>
      </c>
      <c r="E111" s="24">
        <v>50000</v>
      </c>
      <c r="F111" s="24">
        <v>336000</v>
      </c>
      <c r="G111" s="24">
        <v>1</v>
      </c>
      <c r="H111" s="24">
        <f t="shared" si="7"/>
        <v>2400</v>
      </c>
      <c r="I111" s="24">
        <v>345</v>
      </c>
      <c r="J111" s="24">
        <f t="shared" si="8"/>
        <v>138000</v>
      </c>
      <c r="K111" s="24">
        <f t="shared" si="9"/>
        <v>140400</v>
      </c>
      <c r="L111" s="24">
        <f t="shared" si="10"/>
        <v>476400</v>
      </c>
      <c r="M111" s="26">
        <f t="shared" si="11"/>
        <v>95280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v>154000</v>
      </c>
      <c r="G112" s="24">
        <v>0</v>
      </c>
      <c r="H112" s="24">
        <f t="shared" si="7"/>
        <v>0</v>
      </c>
      <c r="I112" s="24">
        <v>0</v>
      </c>
      <c r="J112" s="24">
        <f t="shared" si="8"/>
        <v>0</v>
      </c>
      <c r="K112" s="24">
        <f t="shared" si="9"/>
        <v>0</v>
      </c>
      <c r="L112" s="24">
        <f t="shared" si="10"/>
        <v>154000</v>
      </c>
      <c r="M112" s="26">
        <f t="shared" si="11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v>154000</v>
      </c>
      <c r="G113" s="24">
        <v>0</v>
      </c>
      <c r="H113" s="24">
        <f t="shared" si="7"/>
        <v>0</v>
      </c>
      <c r="I113" s="24">
        <v>0</v>
      </c>
      <c r="J113" s="24">
        <f t="shared" si="8"/>
        <v>0</v>
      </c>
      <c r="K113" s="24">
        <f t="shared" si="9"/>
        <v>0</v>
      </c>
      <c r="L113" s="24">
        <f t="shared" si="10"/>
        <v>154000</v>
      </c>
      <c r="M113" s="26">
        <f t="shared" si="11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v>128000</v>
      </c>
      <c r="G114" s="24">
        <v>0</v>
      </c>
      <c r="H114" s="24">
        <f t="shared" si="7"/>
        <v>0</v>
      </c>
      <c r="I114" s="24">
        <v>0</v>
      </c>
      <c r="J114" s="24">
        <f t="shared" si="8"/>
        <v>0</v>
      </c>
      <c r="K114" s="24">
        <f t="shared" si="9"/>
        <v>0</v>
      </c>
      <c r="L114" s="24">
        <f t="shared" si="10"/>
        <v>128000</v>
      </c>
      <c r="M114" s="26">
        <f t="shared" si="11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v>804000</v>
      </c>
      <c r="G115" s="24">
        <v>0</v>
      </c>
      <c r="H115" s="24">
        <f t="shared" si="7"/>
        <v>0</v>
      </c>
      <c r="I115" s="24">
        <v>0</v>
      </c>
      <c r="J115" s="24">
        <f t="shared" si="8"/>
        <v>0</v>
      </c>
      <c r="K115" s="24">
        <f t="shared" si="9"/>
        <v>0</v>
      </c>
      <c r="L115" s="24">
        <f t="shared" si="10"/>
        <v>804000</v>
      </c>
      <c r="M115" s="26">
        <f t="shared" si="11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v>0</v>
      </c>
      <c r="G116" s="24">
        <v>0</v>
      </c>
      <c r="H116" s="24">
        <f t="shared" si="7"/>
        <v>0</v>
      </c>
      <c r="I116" s="24">
        <v>0</v>
      </c>
      <c r="J116" s="24">
        <f t="shared" si="8"/>
        <v>0</v>
      </c>
      <c r="K116" s="24">
        <f t="shared" si="9"/>
        <v>0</v>
      </c>
      <c r="L116" s="24">
        <f t="shared" si="10"/>
        <v>0</v>
      </c>
      <c r="M116" s="26">
        <f t="shared" si="11"/>
        <v>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v>180000</v>
      </c>
      <c r="G117" s="24">
        <v>0</v>
      </c>
      <c r="H117" s="24">
        <f t="shared" si="7"/>
        <v>0</v>
      </c>
      <c r="I117" s="24">
        <v>0</v>
      </c>
      <c r="J117" s="24">
        <f t="shared" si="8"/>
        <v>0</v>
      </c>
      <c r="K117" s="24">
        <f t="shared" si="9"/>
        <v>0</v>
      </c>
      <c r="L117" s="24">
        <f t="shared" si="10"/>
        <v>180000</v>
      </c>
      <c r="M117" s="26">
        <f t="shared" si="11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v>466000</v>
      </c>
      <c r="G118" s="24">
        <v>0</v>
      </c>
      <c r="H118" s="24">
        <f t="shared" si="7"/>
        <v>0</v>
      </c>
      <c r="I118" s="24">
        <v>0</v>
      </c>
      <c r="J118" s="24">
        <f t="shared" si="8"/>
        <v>0</v>
      </c>
      <c r="K118" s="24">
        <f t="shared" si="9"/>
        <v>0</v>
      </c>
      <c r="L118" s="24">
        <f t="shared" si="10"/>
        <v>466000</v>
      </c>
      <c r="M118" s="26">
        <f t="shared" si="11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v>154000</v>
      </c>
      <c r="G119" s="24">
        <v>0</v>
      </c>
      <c r="H119" s="24">
        <f t="shared" si="7"/>
        <v>0</v>
      </c>
      <c r="I119" s="24">
        <v>0</v>
      </c>
      <c r="J119" s="24">
        <f t="shared" si="8"/>
        <v>0</v>
      </c>
      <c r="K119" s="24">
        <f t="shared" si="9"/>
        <v>0</v>
      </c>
      <c r="L119" s="24">
        <f t="shared" si="10"/>
        <v>154000</v>
      </c>
      <c r="M119" s="26">
        <f t="shared" si="11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v>0</v>
      </c>
      <c r="G120" s="24">
        <v>0</v>
      </c>
      <c r="H120" s="24">
        <f t="shared" si="7"/>
        <v>0</v>
      </c>
      <c r="I120" s="24">
        <v>0</v>
      </c>
      <c r="J120" s="24">
        <f t="shared" si="8"/>
        <v>0</v>
      </c>
      <c r="K120" s="24">
        <f t="shared" si="9"/>
        <v>0</v>
      </c>
      <c r="L120" s="24">
        <f t="shared" si="10"/>
        <v>0</v>
      </c>
      <c r="M120" s="26">
        <f t="shared" si="11"/>
        <v>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v>1118000</v>
      </c>
      <c r="E121" s="24">
        <v>50000</v>
      </c>
      <c r="F121" s="24">
        <v>1168000</v>
      </c>
      <c r="G121" s="24">
        <v>0</v>
      </c>
      <c r="H121" s="24">
        <f t="shared" si="7"/>
        <v>0</v>
      </c>
      <c r="I121" s="24">
        <v>0</v>
      </c>
      <c r="J121" s="24">
        <f t="shared" si="8"/>
        <v>0</v>
      </c>
      <c r="K121" s="24">
        <f t="shared" si="9"/>
        <v>0</v>
      </c>
      <c r="L121" s="24">
        <f t="shared" si="10"/>
        <v>1168000</v>
      </c>
      <c r="M121" s="26">
        <f t="shared" si="11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v>102000</v>
      </c>
      <c r="G122" s="24">
        <v>0</v>
      </c>
      <c r="H122" s="24">
        <f t="shared" si="7"/>
        <v>0</v>
      </c>
      <c r="I122" s="24">
        <v>0</v>
      </c>
      <c r="J122" s="24">
        <f t="shared" si="8"/>
        <v>0</v>
      </c>
      <c r="K122" s="24">
        <f t="shared" si="9"/>
        <v>0</v>
      </c>
      <c r="L122" s="24">
        <f t="shared" si="10"/>
        <v>102000</v>
      </c>
      <c r="M122" s="26">
        <f t="shared" si="11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v>0</v>
      </c>
      <c r="G123" s="24">
        <v>0</v>
      </c>
      <c r="H123" s="24">
        <f t="shared" si="7"/>
        <v>0</v>
      </c>
      <c r="I123" s="24">
        <v>0</v>
      </c>
      <c r="J123" s="24">
        <f t="shared" si="8"/>
        <v>0</v>
      </c>
      <c r="K123" s="24">
        <f t="shared" si="9"/>
        <v>0</v>
      </c>
      <c r="L123" s="24">
        <f t="shared" si="10"/>
        <v>0</v>
      </c>
      <c r="M123" s="26">
        <f t="shared" si="11"/>
        <v>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v>250</v>
      </c>
      <c r="G124" s="24">
        <v>0</v>
      </c>
      <c r="H124" s="24">
        <f t="shared" si="7"/>
        <v>0</v>
      </c>
      <c r="I124" s="24">
        <v>0</v>
      </c>
      <c r="J124" s="24">
        <f t="shared" si="8"/>
        <v>0</v>
      </c>
      <c r="K124" s="24">
        <f t="shared" si="9"/>
        <v>0</v>
      </c>
      <c r="L124" s="24">
        <f t="shared" si="10"/>
        <v>250</v>
      </c>
      <c r="M124" s="26">
        <f t="shared" si="11"/>
        <v>50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v>117999.82</v>
      </c>
      <c r="G125" s="24">
        <v>0</v>
      </c>
      <c r="H125" s="24">
        <f t="shared" si="7"/>
        <v>0</v>
      </c>
      <c r="I125" s="24">
        <v>0</v>
      </c>
      <c r="J125" s="24">
        <f t="shared" si="8"/>
        <v>0</v>
      </c>
      <c r="K125" s="24">
        <f t="shared" si="9"/>
        <v>0</v>
      </c>
      <c r="L125" s="24">
        <f t="shared" si="10"/>
        <v>117999.82</v>
      </c>
      <c r="M125" s="26">
        <f t="shared" si="11"/>
        <v>23599.964000000004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v>1144000</v>
      </c>
      <c r="E126" s="24">
        <v>50000</v>
      </c>
      <c r="F126" s="24">
        <v>1194000</v>
      </c>
      <c r="G126" s="24">
        <v>0</v>
      </c>
      <c r="H126" s="24">
        <f t="shared" si="7"/>
        <v>0</v>
      </c>
      <c r="I126" s="24">
        <v>0</v>
      </c>
      <c r="J126" s="24">
        <f t="shared" si="8"/>
        <v>0</v>
      </c>
      <c r="K126" s="24">
        <f t="shared" si="9"/>
        <v>0</v>
      </c>
      <c r="L126" s="24">
        <f>+K126+F126</f>
        <v>1194000</v>
      </c>
      <c r="M126" s="26">
        <f t="shared" si="11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v>133417.67000000001</v>
      </c>
      <c r="G127" s="24">
        <v>0</v>
      </c>
      <c r="H127" s="24">
        <f t="shared" si="7"/>
        <v>0</v>
      </c>
      <c r="I127" s="24">
        <v>0</v>
      </c>
      <c r="J127" s="24">
        <f t="shared" si="8"/>
        <v>0</v>
      </c>
      <c r="K127" s="24">
        <f t="shared" si="9"/>
        <v>0</v>
      </c>
      <c r="L127" s="24">
        <f t="shared" si="10"/>
        <v>133417.67000000001</v>
      </c>
      <c r="M127" s="26">
        <f t="shared" si="11"/>
        <v>26683.534000000003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v>0</v>
      </c>
      <c r="G128" s="24">
        <v>0</v>
      </c>
      <c r="H128" s="24">
        <f t="shared" si="7"/>
        <v>0</v>
      </c>
      <c r="I128" s="24">
        <v>0</v>
      </c>
      <c r="J128" s="24">
        <f t="shared" si="8"/>
        <v>0</v>
      </c>
      <c r="K128" s="24">
        <f t="shared" si="9"/>
        <v>0</v>
      </c>
      <c r="L128" s="24">
        <f t="shared" si="10"/>
        <v>0</v>
      </c>
      <c r="M128" s="26">
        <f t="shared" si="11"/>
        <v>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v>494000</v>
      </c>
      <c r="E129" s="24">
        <v>50000</v>
      </c>
      <c r="F129" s="24">
        <v>544000</v>
      </c>
      <c r="G129" s="24">
        <v>0</v>
      </c>
      <c r="H129" s="24">
        <f t="shared" si="7"/>
        <v>0</v>
      </c>
      <c r="I129" s="24">
        <v>0</v>
      </c>
      <c r="J129" s="24">
        <f t="shared" si="8"/>
        <v>0</v>
      </c>
      <c r="K129" s="24">
        <f t="shared" si="9"/>
        <v>0</v>
      </c>
      <c r="L129" s="24">
        <f t="shared" si="10"/>
        <v>544000</v>
      </c>
      <c r="M129" s="26">
        <f t="shared" si="11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v>2182000</v>
      </c>
      <c r="G130" s="24">
        <v>0</v>
      </c>
      <c r="H130" s="24">
        <f t="shared" si="7"/>
        <v>0</v>
      </c>
      <c r="I130" s="24">
        <v>0</v>
      </c>
      <c r="J130" s="24">
        <f t="shared" si="8"/>
        <v>0</v>
      </c>
      <c r="K130" s="24">
        <f t="shared" si="9"/>
        <v>0</v>
      </c>
      <c r="L130" s="24">
        <f t="shared" si="10"/>
        <v>2182000</v>
      </c>
      <c r="M130" s="26">
        <f t="shared" si="11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v>0</v>
      </c>
      <c r="G131" s="24">
        <v>0</v>
      </c>
      <c r="H131" s="24">
        <f t="shared" si="7"/>
        <v>0</v>
      </c>
      <c r="I131" s="24">
        <v>0</v>
      </c>
      <c r="J131" s="24">
        <f t="shared" si="8"/>
        <v>0</v>
      </c>
      <c r="K131" s="24">
        <f t="shared" si="9"/>
        <v>0</v>
      </c>
      <c r="L131" s="24">
        <f t="shared" si="10"/>
        <v>0</v>
      </c>
      <c r="M131" s="26">
        <f t="shared" si="11"/>
        <v>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v>416000</v>
      </c>
      <c r="E132" s="24">
        <v>50000</v>
      </c>
      <c r="F132" s="24">
        <v>466000</v>
      </c>
      <c r="G132" s="24">
        <v>0</v>
      </c>
      <c r="H132" s="24">
        <f t="shared" si="7"/>
        <v>0</v>
      </c>
      <c r="I132" s="24">
        <v>0</v>
      </c>
      <c r="J132" s="24">
        <f t="shared" si="8"/>
        <v>0</v>
      </c>
      <c r="K132" s="24">
        <f t="shared" si="9"/>
        <v>0</v>
      </c>
      <c r="L132" s="24">
        <f t="shared" si="10"/>
        <v>466000</v>
      </c>
      <c r="M132" s="26">
        <f t="shared" si="11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v>0</v>
      </c>
      <c r="G133" s="24">
        <v>0</v>
      </c>
      <c r="H133" s="24">
        <f t="shared" si="7"/>
        <v>0</v>
      </c>
      <c r="I133" s="24">
        <v>0</v>
      </c>
      <c r="J133" s="24">
        <f t="shared" si="8"/>
        <v>0</v>
      </c>
      <c r="K133" s="24">
        <f t="shared" si="9"/>
        <v>0</v>
      </c>
      <c r="L133" s="24">
        <f t="shared" si="10"/>
        <v>0</v>
      </c>
      <c r="M133" s="26">
        <f t="shared" si="11"/>
        <v>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v>128000</v>
      </c>
      <c r="G134" s="24">
        <v>0</v>
      </c>
      <c r="H134" s="24">
        <f t="shared" si="7"/>
        <v>0</v>
      </c>
      <c r="I134" s="24">
        <v>0</v>
      </c>
      <c r="J134" s="24">
        <f t="shared" si="8"/>
        <v>0</v>
      </c>
      <c r="K134" s="24">
        <f t="shared" si="9"/>
        <v>0</v>
      </c>
      <c r="L134" s="24">
        <f t="shared" si="10"/>
        <v>128000</v>
      </c>
      <c r="M134" s="26">
        <f t="shared" si="11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v>1199438.48</v>
      </c>
      <c r="G135" s="24">
        <v>0</v>
      </c>
      <c r="H135" s="24">
        <f t="shared" si="7"/>
        <v>0</v>
      </c>
      <c r="I135" s="24">
        <v>0</v>
      </c>
      <c r="J135" s="24">
        <f t="shared" si="8"/>
        <v>0</v>
      </c>
      <c r="K135" s="24">
        <f t="shared" si="9"/>
        <v>0</v>
      </c>
      <c r="L135" s="24">
        <f t="shared" si="10"/>
        <v>1199438.48</v>
      </c>
      <c r="M135" s="26">
        <f t="shared" si="11"/>
        <v>239887.696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v>19966.07</v>
      </c>
      <c r="G136" s="24">
        <v>0</v>
      </c>
      <c r="H136" s="24">
        <f t="shared" si="7"/>
        <v>0</v>
      </c>
      <c r="I136" s="24">
        <v>0</v>
      </c>
      <c r="J136" s="24">
        <f t="shared" si="8"/>
        <v>0</v>
      </c>
      <c r="K136" s="24">
        <f t="shared" si="9"/>
        <v>0</v>
      </c>
      <c r="L136" s="24">
        <f t="shared" si="10"/>
        <v>19966.07</v>
      </c>
      <c r="M136" s="26">
        <f t="shared" si="11"/>
        <v>3993.2139999999999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v>0</v>
      </c>
      <c r="G137" s="24">
        <v>0</v>
      </c>
      <c r="H137" s="24">
        <f t="shared" si="7"/>
        <v>0</v>
      </c>
      <c r="I137" s="24">
        <v>0</v>
      </c>
      <c r="J137" s="24">
        <f t="shared" si="8"/>
        <v>0</v>
      </c>
      <c r="K137" s="24">
        <f t="shared" si="9"/>
        <v>0</v>
      </c>
      <c r="L137" s="24">
        <f t="shared" si="10"/>
        <v>0</v>
      </c>
      <c r="M137" s="26">
        <f t="shared" si="11"/>
        <v>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v>101645.06</v>
      </c>
      <c r="G138" s="24">
        <v>0</v>
      </c>
      <c r="H138" s="24">
        <f t="shared" si="7"/>
        <v>0</v>
      </c>
      <c r="I138" s="24">
        <v>0</v>
      </c>
      <c r="J138" s="24">
        <f t="shared" si="8"/>
        <v>0</v>
      </c>
      <c r="K138" s="24">
        <f t="shared" si="9"/>
        <v>0</v>
      </c>
      <c r="L138" s="24">
        <f t="shared" si="10"/>
        <v>101645.06</v>
      </c>
      <c r="M138" s="26">
        <f t="shared" si="11"/>
        <v>20329.012000000002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v>284000</v>
      </c>
      <c r="G139" s="24">
        <v>0</v>
      </c>
      <c r="H139" s="24">
        <f t="shared" si="7"/>
        <v>0</v>
      </c>
      <c r="I139" s="24">
        <v>0</v>
      </c>
      <c r="J139" s="24">
        <f t="shared" si="8"/>
        <v>0</v>
      </c>
      <c r="K139" s="24">
        <f t="shared" si="9"/>
        <v>0</v>
      </c>
      <c r="L139" s="24">
        <f t="shared" si="10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v>0</v>
      </c>
      <c r="G140" s="24">
        <v>0</v>
      </c>
      <c r="H140" s="24">
        <f t="shared" ref="H140:H142" si="12">G140*$H$9</f>
        <v>0</v>
      </c>
      <c r="I140" s="24">
        <v>0</v>
      </c>
      <c r="J140" s="24">
        <f t="shared" ref="J140:J142" si="13">I140*$J$9</f>
        <v>0</v>
      </c>
      <c r="K140" s="24">
        <f>+J140+H140</f>
        <v>0</v>
      </c>
      <c r="L140" s="24">
        <f t="shared" si="10"/>
        <v>0</v>
      </c>
      <c r="M140" s="26">
        <f>IF(OR($A140=3,$A140=10),(D140+$E$9+K140)*$M$10,L140*$M$10)</f>
        <v>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v>1067.5</v>
      </c>
      <c r="G141" s="24">
        <v>0</v>
      </c>
      <c r="H141" s="24">
        <f t="shared" si="12"/>
        <v>0</v>
      </c>
      <c r="I141" s="24">
        <v>0</v>
      </c>
      <c r="J141" s="24">
        <f t="shared" si="13"/>
        <v>0</v>
      </c>
      <c r="K141" s="24">
        <f>+J141+H141</f>
        <v>0</v>
      </c>
      <c r="L141" s="24">
        <f>+K141+F141</f>
        <v>1067.5</v>
      </c>
      <c r="M141" s="26">
        <f>IF(OR($A141=3,$A141=10),(D141+$E$9+K141)*$M$10,L141*$M$10)</f>
        <v>213.5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v>52000</v>
      </c>
      <c r="E142" s="24">
        <v>50000</v>
      </c>
      <c r="F142" s="24">
        <v>0</v>
      </c>
      <c r="G142" s="24">
        <v>0</v>
      </c>
      <c r="H142" s="24">
        <f t="shared" si="12"/>
        <v>0</v>
      </c>
      <c r="I142" s="24">
        <v>0</v>
      </c>
      <c r="J142" s="24">
        <f t="shared" si="13"/>
        <v>0</v>
      </c>
      <c r="K142" s="24">
        <f>+J142+H142</f>
        <v>0</v>
      </c>
      <c r="L142" s="24">
        <f>+K142+F142</f>
        <v>0</v>
      </c>
      <c r="M142" s="26">
        <f>IF(OR($A142=3,$A142=10),(D142+$E$9+K142)*$M$10,L142*$M$10)</f>
        <v>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3" si="14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5" si="15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4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15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v>2991.74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15"/>
        <v>2991.74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v>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15"/>
        <v>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4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15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v>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15"/>
        <v>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4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15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v>25034.55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15"/>
        <v>25034.55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4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15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v>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15"/>
        <v>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4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15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v>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15"/>
        <v>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v>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15"/>
        <v>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4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15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v>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15"/>
        <v>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v>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15"/>
        <v>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4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15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4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15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280</v>
      </c>
      <c r="B162" s="20" t="s">
        <v>246</v>
      </c>
      <c r="C162" s="17">
        <v>1</v>
      </c>
      <c r="D162" s="24">
        <v>26000</v>
      </c>
      <c r="E162" s="25" t="s">
        <v>139</v>
      </c>
      <c r="F162" s="24">
        <f t="shared" ref="F162" si="16">D162</f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ref="L162" si="17">+F162</f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281</v>
      </c>
      <c r="B163" s="20" t="s">
        <v>167</v>
      </c>
      <c r="C163" s="17">
        <v>1</v>
      </c>
      <c r="D163" s="24">
        <v>26000</v>
      </c>
      <c r="E163" s="25" t="s">
        <v>139</v>
      </c>
      <c r="F163" s="24">
        <f t="shared" si="14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15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282</v>
      </c>
      <c r="B164" s="20" t="s">
        <v>168</v>
      </c>
      <c r="C164" s="17">
        <v>1</v>
      </c>
      <c r="D164" s="24">
        <v>26000</v>
      </c>
      <c r="E164" s="25" t="s">
        <v>139</v>
      </c>
      <c r="F164" s="24">
        <f t="shared" si="14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15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283</v>
      </c>
      <c r="B165" s="20" t="s">
        <v>169</v>
      </c>
      <c r="C165" s="17">
        <v>1</v>
      </c>
      <c r="D165" s="24">
        <v>26000</v>
      </c>
      <c r="E165" s="25" t="s">
        <v>139</v>
      </c>
      <c r="F165" s="24">
        <f t="shared" si="14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15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284</v>
      </c>
      <c r="B166" s="20" t="s">
        <v>170</v>
      </c>
      <c r="C166" s="17">
        <v>1</v>
      </c>
      <c r="D166" s="24">
        <v>26000</v>
      </c>
      <c r="E166" s="25" t="s">
        <v>139</v>
      </c>
      <c r="F166" s="24">
        <v>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15"/>
        <v>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285</v>
      </c>
      <c r="B167" s="20" t="s">
        <v>171</v>
      </c>
      <c r="C167" s="17">
        <v>1</v>
      </c>
      <c r="D167" s="24">
        <v>26000</v>
      </c>
      <c r="E167" s="25" t="s">
        <v>139</v>
      </c>
      <c r="F167" s="24">
        <f t="shared" si="14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15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286</v>
      </c>
      <c r="B168" s="20" t="s">
        <v>172</v>
      </c>
      <c r="C168" s="17">
        <v>1</v>
      </c>
      <c r="D168" s="24">
        <v>26000</v>
      </c>
      <c r="E168" s="25" t="s">
        <v>139</v>
      </c>
      <c r="F168" s="24">
        <f t="shared" si="14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15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287</v>
      </c>
      <c r="B169" s="20" t="s">
        <v>173</v>
      </c>
      <c r="C169" s="17">
        <v>1</v>
      </c>
      <c r="D169" s="24">
        <v>26000</v>
      </c>
      <c r="E169" s="25" t="s">
        <v>139</v>
      </c>
      <c r="F169" s="24">
        <v>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15"/>
        <v>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288</v>
      </c>
      <c r="B170" s="20" t="s">
        <v>174</v>
      </c>
      <c r="C170" s="17">
        <v>1</v>
      </c>
      <c r="D170" s="24">
        <v>26000</v>
      </c>
      <c r="E170" s="25" t="s">
        <v>139</v>
      </c>
      <c r="F170" s="24">
        <v>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15"/>
        <v>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290</v>
      </c>
      <c r="B171" s="20" t="s">
        <v>175</v>
      </c>
      <c r="C171" s="17">
        <v>1</v>
      </c>
      <c r="D171" s="24">
        <v>26000</v>
      </c>
      <c r="E171" s="25" t="s">
        <v>139</v>
      </c>
      <c r="F171" s="24">
        <f t="shared" si="14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15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292</v>
      </c>
      <c r="B172" s="20" t="s">
        <v>176</v>
      </c>
      <c r="C172" s="17">
        <v>1</v>
      </c>
      <c r="D172" s="24">
        <v>26000</v>
      </c>
      <c r="E172" s="25" t="s">
        <v>139</v>
      </c>
      <c r="F172" s="24">
        <v>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15"/>
        <v>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293</v>
      </c>
      <c r="B173" s="20" t="s">
        <v>238</v>
      </c>
      <c r="C173" s="17">
        <v>1</v>
      </c>
      <c r="D173" s="24">
        <v>26000</v>
      </c>
      <c r="E173" s="25" t="s">
        <v>139</v>
      </c>
      <c r="F173" s="24">
        <f t="shared" si="14"/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15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299</v>
      </c>
      <c r="B174" s="20" t="s">
        <v>140</v>
      </c>
      <c r="C174" s="17">
        <v>1</v>
      </c>
      <c r="D174" s="24">
        <v>26000</v>
      </c>
      <c r="E174" s="25" t="s">
        <v>139</v>
      </c>
      <c r="F174" s="24">
        <f t="shared" ref="F174:F206" si="18">D174</f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15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301</v>
      </c>
      <c r="B175" s="20" t="s">
        <v>177</v>
      </c>
      <c r="C175" s="17">
        <v>1</v>
      </c>
      <c r="D175" s="24">
        <v>26000</v>
      </c>
      <c r="E175" s="25" t="s">
        <v>139</v>
      </c>
      <c r="F175" s="24">
        <f t="shared" si="18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15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302</v>
      </c>
      <c r="B176" s="20" t="s">
        <v>178</v>
      </c>
      <c r="C176" s="17">
        <v>1</v>
      </c>
      <c r="D176" s="24">
        <v>26000</v>
      </c>
      <c r="E176" s="25" t="s">
        <v>139</v>
      </c>
      <c r="F176" s="24">
        <f t="shared" si="18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15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304</v>
      </c>
      <c r="B177" s="20" t="s">
        <v>179</v>
      </c>
      <c r="C177" s="17">
        <v>1</v>
      </c>
      <c r="D177" s="24">
        <v>26000</v>
      </c>
      <c r="E177" s="25" t="s">
        <v>139</v>
      </c>
      <c r="F177" s="24">
        <f t="shared" si="18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15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306</v>
      </c>
      <c r="B178" s="20" t="s">
        <v>180</v>
      </c>
      <c r="C178" s="17">
        <v>1</v>
      </c>
      <c r="D178" s="24">
        <v>26000</v>
      </c>
      <c r="E178" s="25" t="s">
        <v>139</v>
      </c>
      <c r="F178" s="24">
        <v>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15"/>
        <v>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307</v>
      </c>
      <c r="B179" s="20" t="s">
        <v>181</v>
      </c>
      <c r="C179" s="17">
        <v>1</v>
      </c>
      <c r="D179" s="24">
        <v>26000</v>
      </c>
      <c r="E179" s="25" t="s">
        <v>139</v>
      </c>
      <c r="F179" s="24">
        <f t="shared" si="18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15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309</v>
      </c>
      <c r="B180" s="20" t="s">
        <v>182</v>
      </c>
      <c r="C180" s="17">
        <v>1</v>
      </c>
      <c r="D180" s="24">
        <v>26000</v>
      </c>
      <c r="E180" s="25" t="s">
        <v>139</v>
      </c>
      <c r="F180" s="24">
        <f t="shared" si="18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15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310</v>
      </c>
      <c r="B181" s="20" t="s">
        <v>183</v>
      </c>
      <c r="C181" s="17">
        <v>1</v>
      </c>
      <c r="D181" s="24">
        <v>26000</v>
      </c>
      <c r="E181" s="25" t="s">
        <v>139</v>
      </c>
      <c r="F181" s="24">
        <v>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15"/>
        <v>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311</v>
      </c>
      <c r="B182" s="21" t="s">
        <v>184</v>
      </c>
      <c r="C182" s="17">
        <v>1</v>
      </c>
      <c r="D182" s="24">
        <v>26000</v>
      </c>
      <c r="E182" s="25" t="s">
        <v>139</v>
      </c>
      <c r="F182" s="24">
        <f t="shared" si="18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15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313</v>
      </c>
      <c r="B183" s="20" t="s">
        <v>214</v>
      </c>
      <c r="C183" s="17">
        <v>1</v>
      </c>
      <c r="D183" s="24">
        <v>26000</v>
      </c>
      <c r="E183" s="25" t="s">
        <v>139</v>
      </c>
      <c r="F183" s="24">
        <f t="shared" si="18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15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401</v>
      </c>
      <c r="B184" s="20" t="s">
        <v>185</v>
      </c>
      <c r="C184" s="17">
        <v>1</v>
      </c>
      <c r="D184" s="24">
        <v>26000</v>
      </c>
      <c r="E184" s="25" t="s">
        <v>139</v>
      </c>
      <c r="F184" s="24">
        <f t="shared" si="18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15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402</v>
      </c>
      <c r="B185" s="20" t="s">
        <v>186</v>
      </c>
      <c r="C185" s="17">
        <v>1</v>
      </c>
      <c r="D185" s="24">
        <v>26000</v>
      </c>
      <c r="E185" s="25" t="s">
        <v>139</v>
      </c>
      <c r="F185" s="24">
        <f t="shared" si="18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15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403</v>
      </c>
      <c r="B186" s="20" t="s">
        <v>187</v>
      </c>
      <c r="C186" s="17">
        <v>1</v>
      </c>
      <c r="D186" s="24">
        <v>26000</v>
      </c>
      <c r="E186" s="25" t="s">
        <v>139</v>
      </c>
      <c r="F186" s="24">
        <v>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15"/>
        <v>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404</v>
      </c>
      <c r="B187" s="20" t="s">
        <v>188</v>
      </c>
      <c r="C187" s="17">
        <v>1</v>
      </c>
      <c r="D187" s="24">
        <v>26000</v>
      </c>
      <c r="E187" s="25" t="s">
        <v>139</v>
      </c>
      <c r="F187" s="24">
        <f t="shared" si="18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15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405</v>
      </c>
      <c r="B188" s="20" t="s">
        <v>189</v>
      </c>
      <c r="C188" s="17">
        <v>1</v>
      </c>
      <c r="D188" s="24">
        <v>26000</v>
      </c>
      <c r="E188" s="25" t="s">
        <v>139</v>
      </c>
      <c r="F188" s="24">
        <f t="shared" si="18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15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406</v>
      </c>
      <c r="B189" s="20" t="s">
        <v>190</v>
      </c>
      <c r="C189" s="17">
        <v>1</v>
      </c>
      <c r="D189" s="24">
        <v>26000</v>
      </c>
      <c r="E189" s="25" t="s">
        <v>139</v>
      </c>
      <c r="F189" s="24">
        <v>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15"/>
        <v>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407</v>
      </c>
      <c r="B190" s="20" t="s">
        <v>191</v>
      </c>
      <c r="C190" s="17">
        <v>1</v>
      </c>
      <c r="D190" s="24">
        <v>26000</v>
      </c>
      <c r="E190" s="25" t="s">
        <v>139</v>
      </c>
      <c r="F190" s="24">
        <v>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15"/>
        <v>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408</v>
      </c>
      <c r="B191" s="20" t="s">
        <v>192</v>
      </c>
      <c r="C191" s="17">
        <v>1</v>
      </c>
      <c r="D191" s="24">
        <v>26000</v>
      </c>
      <c r="E191" s="25" t="s">
        <v>139</v>
      </c>
      <c r="F191" s="24">
        <f t="shared" si="18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15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409</v>
      </c>
      <c r="B192" s="20" t="s">
        <v>193</v>
      </c>
      <c r="C192" s="17">
        <v>1</v>
      </c>
      <c r="D192" s="24">
        <v>26000</v>
      </c>
      <c r="E192" s="25" t="s">
        <v>139</v>
      </c>
      <c r="F192" s="24">
        <f t="shared" si="18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15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410</v>
      </c>
      <c r="B193" s="20" t="s">
        <v>194</v>
      </c>
      <c r="C193" s="17">
        <v>1</v>
      </c>
      <c r="D193" s="24">
        <v>26000</v>
      </c>
      <c r="E193" s="25" t="s">
        <v>139</v>
      </c>
      <c r="F193" s="24">
        <f t="shared" si="18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15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411</v>
      </c>
      <c r="B194" s="20" t="s">
        <v>195</v>
      </c>
      <c r="C194" s="17">
        <v>1</v>
      </c>
      <c r="D194" s="24">
        <v>26000</v>
      </c>
      <c r="E194" s="25" t="s">
        <v>139</v>
      </c>
      <c r="F194" s="24">
        <f t="shared" si="18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15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412</v>
      </c>
      <c r="B195" s="20" t="s">
        <v>196</v>
      </c>
      <c r="C195" s="17">
        <v>1</v>
      </c>
      <c r="D195" s="24">
        <v>26000</v>
      </c>
      <c r="E195" s="25" t="s">
        <v>139</v>
      </c>
      <c r="F195" s="24">
        <f t="shared" si="18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15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413</v>
      </c>
      <c r="B196" s="20" t="s">
        <v>197</v>
      </c>
      <c r="C196" s="17">
        <v>1</v>
      </c>
      <c r="D196" s="24">
        <v>26000</v>
      </c>
      <c r="E196" s="25" t="s">
        <v>139</v>
      </c>
      <c r="F196" s="24">
        <f t="shared" si="18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15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414</v>
      </c>
      <c r="B197" s="20" t="s">
        <v>198</v>
      </c>
      <c r="C197" s="17">
        <v>1</v>
      </c>
      <c r="D197" s="24">
        <v>26000</v>
      </c>
      <c r="E197" s="25" t="s">
        <v>139</v>
      </c>
      <c r="F197" s="24">
        <f t="shared" si="18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15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415</v>
      </c>
      <c r="B198" s="20" t="s">
        <v>199</v>
      </c>
      <c r="C198" s="17">
        <v>1</v>
      </c>
      <c r="D198" s="24">
        <v>26000</v>
      </c>
      <c r="E198" s="25" t="s">
        <v>139</v>
      </c>
      <c r="F198" s="24">
        <f t="shared" si="18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15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416</v>
      </c>
      <c r="B199" s="20" t="s">
        <v>200</v>
      </c>
      <c r="C199" s="17">
        <v>1</v>
      </c>
      <c r="D199" s="24">
        <v>26000</v>
      </c>
      <c r="E199" s="25" t="s">
        <v>139</v>
      </c>
      <c r="F199" s="24">
        <f t="shared" si="18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15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417</v>
      </c>
      <c r="B200" s="20" t="s">
        <v>201</v>
      </c>
      <c r="C200" s="17">
        <v>1</v>
      </c>
      <c r="D200" s="24">
        <v>26000</v>
      </c>
      <c r="E200" s="25" t="s">
        <v>139</v>
      </c>
      <c r="F200" s="24">
        <f t="shared" si="18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15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418</v>
      </c>
      <c r="B201" s="20" t="s">
        <v>202</v>
      </c>
      <c r="C201" s="17">
        <v>1</v>
      </c>
      <c r="D201" s="24">
        <v>26000</v>
      </c>
      <c r="E201" s="25" t="s">
        <v>139</v>
      </c>
      <c r="F201" s="24">
        <v>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15"/>
        <v>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420</v>
      </c>
      <c r="B202" s="20" t="s">
        <v>203</v>
      </c>
      <c r="C202" s="17">
        <v>1</v>
      </c>
      <c r="D202" s="24">
        <v>26000</v>
      </c>
      <c r="E202" s="25" t="s">
        <v>139</v>
      </c>
      <c r="F202" s="24">
        <f t="shared" si="18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15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421</v>
      </c>
      <c r="B203" s="20" t="s">
        <v>204</v>
      </c>
      <c r="C203" s="17">
        <v>1</v>
      </c>
      <c r="D203" s="24">
        <v>26000</v>
      </c>
      <c r="E203" s="25" t="s">
        <v>139</v>
      </c>
      <c r="F203" s="24">
        <f t="shared" si="18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15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423</v>
      </c>
      <c r="B204" s="20" t="s">
        <v>205</v>
      </c>
      <c r="C204" s="17">
        <v>1</v>
      </c>
      <c r="D204" s="24">
        <v>26000</v>
      </c>
      <c r="E204" s="25" t="s">
        <v>139</v>
      </c>
      <c r="F204" s="24">
        <v>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15"/>
        <v>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424</v>
      </c>
      <c r="B205" s="20" t="s">
        <v>206</v>
      </c>
      <c r="C205" s="17">
        <v>1</v>
      </c>
      <c r="D205" s="24">
        <v>26000</v>
      </c>
      <c r="E205" s="25" t="s">
        <v>139</v>
      </c>
      <c r="F205" s="24">
        <f t="shared" si="18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 t="shared" si="15"/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426</v>
      </c>
      <c r="B206" s="20" t="s">
        <v>207</v>
      </c>
      <c r="C206" s="17">
        <v>1</v>
      </c>
      <c r="D206" s="24">
        <v>26000</v>
      </c>
      <c r="E206" s="25" t="s">
        <v>139</v>
      </c>
      <c r="F206" s="24">
        <f t="shared" si="18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427</v>
      </c>
      <c r="B207" s="20" t="s">
        <v>208</v>
      </c>
      <c r="C207" s="17">
        <v>1</v>
      </c>
      <c r="D207" s="24">
        <v>26000</v>
      </c>
      <c r="E207" s="25" t="s">
        <v>139</v>
      </c>
      <c r="F207" s="24">
        <v>25476.7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25476.7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428</v>
      </c>
      <c r="B208" s="20" t="s">
        <v>209</v>
      </c>
      <c r="C208" s="17">
        <v>1</v>
      </c>
      <c r="D208" s="24">
        <v>26000</v>
      </c>
      <c r="E208" s="25" t="s">
        <v>139</v>
      </c>
      <c r="F208" s="24">
        <v>8217.07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8217.07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429</v>
      </c>
      <c r="B209" s="20" t="s">
        <v>210</v>
      </c>
      <c r="C209" s="17">
        <v>1</v>
      </c>
      <c r="D209" s="24">
        <v>26000</v>
      </c>
      <c r="E209" s="25" t="s">
        <v>139</v>
      </c>
      <c r="F209" s="24">
        <v>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>+F209</f>
        <v>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431</v>
      </c>
      <c r="B210" s="20" t="s">
        <v>211</v>
      </c>
      <c r="C210" s="17">
        <v>1</v>
      </c>
      <c r="D210" s="24">
        <v>26000</v>
      </c>
      <c r="E210" s="25" t="s">
        <v>139</v>
      </c>
      <c r="F210" s="24">
        <v>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ref="L210:L212" si="19">+F210</f>
        <v>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432</v>
      </c>
      <c r="B211" s="20" t="s">
        <v>239</v>
      </c>
      <c r="C211" s="17">
        <v>1</v>
      </c>
      <c r="D211" s="24">
        <v>26000</v>
      </c>
      <c r="E211" s="25" t="s">
        <v>139</v>
      </c>
      <c r="F211" s="24">
        <v>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19"/>
        <v>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x14ac:dyDescent="0.2">
      <c r="A212" s="19">
        <v>433</v>
      </c>
      <c r="B212" s="20" t="s">
        <v>244</v>
      </c>
      <c r="C212" s="17">
        <v>1</v>
      </c>
      <c r="D212" s="24">
        <v>26000</v>
      </c>
      <c r="E212" s="25" t="s">
        <v>139</v>
      </c>
      <c r="F212" s="24">
        <v>0</v>
      </c>
      <c r="G212" s="25" t="s">
        <v>139</v>
      </c>
      <c r="H212" s="25" t="s">
        <v>139</v>
      </c>
      <c r="I212" s="25" t="s">
        <v>139</v>
      </c>
      <c r="J212" s="25" t="s">
        <v>139</v>
      </c>
      <c r="K212" s="25" t="s">
        <v>139</v>
      </c>
      <c r="L212" s="24">
        <f t="shared" si="19"/>
        <v>0</v>
      </c>
      <c r="M212" s="28" t="s">
        <v>139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3.5" thickBot="1" x14ac:dyDescent="0.25">
      <c r="A213" s="43" t="s">
        <v>236</v>
      </c>
      <c r="B213" s="44" t="s">
        <v>147</v>
      </c>
      <c r="C213" s="45">
        <f>SUM(C11:C212)</f>
        <v>1901</v>
      </c>
      <c r="D213" s="46">
        <f>SUM(D11:D212)</f>
        <v>49426000</v>
      </c>
      <c r="E213" s="46">
        <f>SUM(E11:E209)</f>
        <v>6650000</v>
      </c>
      <c r="F213" s="46">
        <f t="shared" ref="F213:M213" si="20">SUM(F11:F212)</f>
        <v>36205745.780000001</v>
      </c>
      <c r="G213" s="47">
        <f t="shared" si="20"/>
        <v>2</v>
      </c>
      <c r="H213" s="46">
        <f t="shared" si="20"/>
        <v>4800</v>
      </c>
      <c r="I213" s="48">
        <f t="shared" si="20"/>
        <v>524</v>
      </c>
      <c r="J213" s="46">
        <f t="shared" si="20"/>
        <v>209600</v>
      </c>
      <c r="K213" s="46">
        <f t="shared" si="20"/>
        <v>214400</v>
      </c>
      <c r="L213" s="49">
        <f t="shared" si="20"/>
        <v>36420145.780000001</v>
      </c>
      <c r="M213" s="50">
        <f t="shared" si="20"/>
        <v>7032885.1439999994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35" t="s">
        <v>237</v>
      </c>
      <c r="B214" s="22"/>
      <c r="C214" s="22"/>
      <c r="D214" s="22"/>
      <c r="E214" s="22"/>
      <c r="F214" s="36"/>
      <c r="G214" s="22"/>
      <c r="H214" s="22"/>
      <c r="I214" s="22"/>
      <c r="J214" s="22"/>
      <c r="K214" s="22"/>
      <c r="L214" s="36"/>
      <c r="M214" s="37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5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E 
Superintendent's Memo #131-21
May 14, 2021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</vt:lpstr>
      <vt:lpstr>'Series XX'!Print_Area</vt:lpstr>
      <vt:lpstr>'Series XX'!Print_Titles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131-21, Attachment E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2021-05-14T16:51:49Z</dcterms:modified>
</cp:coreProperties>
</file>