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mc:AlternateContent xmlns:mc="http://schemas.openxmlformats.org/markup-compatibility/2006">
    <mc:Choice Requires="x15">
      <x15ac:absPath xmlns:x15ac="http://schemas.microsoft.com/office/spreadsheetml/2010/11/ac" url="/Users/hej4db/Library/Application Support/Box/Box Edit/Documents/1332455958911/"/>
    </mc:Choice>
  </mc:AlternateContent>
  <xr:revisionPtr revIDLastSave="452" documentId="13_ncr:1_{E3E42F3E-D48B-F149-8EC9-98D888994597}" xr6:coauthVersionLast="47" xr6:coauthVersionMax="47" xr10:uidLastSave="{429D4F4B-8604-4377-9830-BBD3E3A1F119}"/>
  <bookViews>
    <workbookView xWindow="-50920" yWindow="-3700" windowWidth="30200" windowHeight="24220" firstSheet="2" activeTab="5" xr2:uid="{00000000-000D-0000-FFFF-FFFF00000000}"/>
  </bookViews>
  <sheets>
    <sheet name="Introduction" sheetId="23" r:id="rId1"/>
    <sheet name="Design &amp; Usability" sheetId="25" r:id="rId2"/>
    <sheet name="Phonics" sheetId="14" r:id="rId3"/>
    <sheet name="Text Reading and Fluency" sheetId="19" r:id="rId4"/>
    <sheet name="Supplemental Rating Summary" sheetId="26" r:id="rId5"/>
    <sheet name="Accessibility Assurance" sheetId="27" r:id="rId6"/>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19" l="1"/>
  <c r="A4" i="19"/>
  <c r="A3" i="19"/>
  <c r="A5" i="14"/>
  <c r="A4" i="14"/>
  <c r="A3" i="14"/>
  <c r="B10" i="26" l="1"/>
  <c r="B8" i="26"/>
  <c r="E8" i="26" s="1"/>
  <c r="C35" i="14"/>
  <c r="B14" i="26" s="1"/>
  <c r="E14" i="26" s="1"/>
  <c r="C58" i="14"/>
  <c r="B16" i="26" s="1"/>
  <c r="E16" i="26" s="1"/>
  <c r="C75" i="14"/>
  <c r="B18" i="26" s="1"/>
  <c r="E18" i="26" s="1"/>
  <c r="C90" i="14"/>
  <c r="B20" i="26" s="1"/>
  <c r="E20" i="26" s="1"/>
  <c r="G45" i="19"/>
  <c r="B33" i="26" s="1"/>
  <c r="E33" i="26" s="1"/>
  <c r="E45" i="19"/>
  <c r="B32" i="26" s="1"/>
  <c r="E32" i="26" s="1"/>
  <c r="C45" i="19"/>
  <c r="B31" i="26" s="1"/>
  <c r="E31" i="26" s="1"/>
  <c r="C34" i="19"/>
  <c r="B29" i="26" s="1"/>
  <c r="E29" i="26" s="1"/>
  <c r="F34" i="19"/>
  <c r="B30" i="26" s="1"/>
  <c r="E30" i="26" s="1"/>
  <c r="E21" i="19"/>
  <c r="B27" i="26" s="1"/>
  <c r="E27" i="26" s="1"/>
  <c r="G21" i="19"/>
  <c r="B28" i="26" s="1"/>
  <c r="E28" i="26" s="1"/>
  <c r="C21" i="19"/>
  <c r="B26" i="26" s="1"/>
  <c r="E26" i="26" s="1"/>
  <c r="G90" i="14"/>
  <c r="B22" i="26" s="1"/>
  <c r="E22" i="26" s="1"/>
  <c r="E90" i="14"/>
  <c r="B21" i="26" s="1"/>
  <c r="E21" i="26" s="1"/>
  <c r="F75" i="14"/>
  <c r="B19" i="26" s="1"/>
  <c r="E19" i="26" s="1"/>
  <c r="F58" i="14"/>
  <c r="B17" i="26" s="1"/>
  <c r="E17" i="26" s="1"/>
  <c r="F35" i="14"/>
  <c r="B15" i="26" s="1"/>
  <c r="E15" i="26" s="1"/>
</calcChain>
</file>

<file path=xl/sharedStrings.xml><?xml version="1.0" encoding="utf-8"?>
<sst xmlns="http://schemas.openxmlformats.org/spreadsheetml/2006/main" count="516" uniqueCount="250">
  <si>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</si>
  <si>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</si>
  <si>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</si>
  <si>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</si>
  <si>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</si>
  <si>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</si>
  <si>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</si>
  <si>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10/13/2023</t>
  </si>
  <si>
    <t>Name of Provider: Read Naturally, Inc.</t>
  </si>
  <si>
    <t>Product Title and Edition: Read Live</t>
  </si>
  <si>
    <t>Publication Year: 2023</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</si>
  <si>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</si>
  <si>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</si>
  <si>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</si>
  <si>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</si>
  <si>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</si>
  <si>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</si>
  <si>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</si>
  <si>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</si>
  <si>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</si>
  <si>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</si>
  <si>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</si>
  <si>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</si>
  <si>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</si>
  <si>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</si>
  <si>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</si>
  <si>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</si>
  <si>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</si>
  <si>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</si>
  <si>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The program received a score of 6 out of 6 points for Instructional Design. Instruction and assessment tools support the rubric definition of a literacy supplemental program; the program provides evidence-based literacy instruction that is used to enhance core instruction. The Read Naturally Live, Word Warm-Ups, and One Minute Reader components provide explicit instruction in phonics and fluency. The Overview within the Read Live User Guide delineates the instructional purposes of each of these components. Evidence of three-cueing strategies is not found; the program emphasizes evidence-based phonics and fluency instruction. In Level 1, for example, when r-controlled vowels are taught, pictures are provided for vocabulary support in the explicit teaching portion, but the phonics and fluency lessons do not provide any pictures; instead, students must rely on taught phonics strategies to decode words. Materials provide evidence of alignment with science-based reading research; the research tab on the Read Naturally website provides links to research articles on teacher modeling, repeated practice, and progress monitoring. The program provides explicit and systematic instruction for phonics and fluency. Word Warm-Ups provides explicit phonics instruction; each phonics feature is explicitly taught through an example word, and the computer voice teaches how to blend and segment the word. The instruction provides direct explanations of phoneme-grapheme correspondences. Fluency lessons model fluent reading and provide student practice opportunities. Materials embed assessment opportunities to measure progress and inform instruction; the Cold and Hot Timings in Read Naturally Live regularly collect student data, and teachers can generate reports to inform the student’s next level. Materials are designed to complement core instructional programs through additional support, practice, and instruction; the program provides explicit instruction in foundational skills in Word Warm Ups and incorporates fluency opportunities for students.</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</si>
  <si>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</si>
  <si>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</si>
  <si>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</si>
  <si>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</si>
  <si>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</si>
  <si>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t>Does Not Meet Expectations - 0 points</t>
  </si>
  <si>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</si>
  <si>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</si>
  <si>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</si>
  <si>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</si>
  <si>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</si>
  <si>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 xml:space="preserve">This program meets expectations for Instructional Design and Usability and Support with a score of 11 out of 13 points. This program received a score of 5 out of 7 total points for Usability and Support. Materials are well-organized and easy to locate; the Read Live Help Section and User Guide are organized by topics and subtopics so teachers can easily navigate materials. Student dashboards are simplified to only allow and display progression that is selected by the teacher. The Teacher Dashboard provides a place that alerts teachers to all students who are waiting for teachers to complete the Pass Step. Teacher materials are concise and easy to navigate with clear connections between teacher resources; the User Guide is available online and is easy to access and manage, with clear connections between subtopics. The User Guide also provides a left-hand navigation bar with collapsible menus for easy viewing of topics. The Read Live homepage provides quick links to all administration instructions, student materials, groups, reports, and the glossary of orientation resources. The Teacher Dashboard also provides a quick link to printable resources for small-group or independent work that aligns with the online lesson content. A lesson plan template delineates the steps of a Read Live lesson, lists all necessary materials, and provides notes on differentiation and scaffolding. The materials provide guidance on time requirements; the User Guide specifies that lessons should take 30 or more minutes and should be provided three to five times a week. The program provides information on where schools and divisions can access initial and ongoing teacher professional development aligned to the program; the program provides free courses, webinars, and videos for initial and ongoing professional development. Online, self-paced courses are available for teachers to learn program implementation of each specific component. The Read Live Help page provides both written instructions and videos for program support. The Read Naturally website also provides a fidelity checklist with look-fors to ensure effective program implementation. The program connects supplemental resources to core programs through assessments, routines, teacher language, and corrective feedback, and corrective feedback is included during phonics instruction and repeated readings during fluency instruction. The program also uses assessment procedures, benchmarks, and national norms that align with those used in core programs and universal screeners.
Points were not earned in the following areas: reasonable implementation within a typical school setting and guidance for using alongside a core ELA curriculum. The program specifies a student-to-teacher ratio of 8-to-1 but provides no guidance on how to accommodate this requirement with limited staffing or personnel. Guidance on aligning the program with a core ELA curriculum is not found; no direct explanation is provided to align the program with core ELA instruction beyond a recommendation that students complete activities during independent work time or outside of core instructional time. </t>
  </si>
  <si>
    <t xml:space="preserve">N/A </t>
  </si>
  <si>
    <t>Supplemental Instructional Program Review Rubric for Phonics
Submission Information</t>
  </si>
  <si>
    <t>Date: 10/13/23</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</si>
  <si>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</si>
  <si>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</si>
  <si>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</si>
  <si>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</si>
  <si>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t>Kindergarten Meets/Does Not Meet</t>
  </si>
  <si>
    <t>First Grade Meets/Does Not Meet</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</si>
  <si>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</si>
  <si>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</si>
  <si>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</si>
  <si>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</si>
  <si>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</si>
  <si>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</si>
  <si>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</si>
  <si>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</si>
  <si>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</si>
  <si>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</si>
  <si>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</si>
  <si>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</si>
  <si>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</si>
  <si>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</si>
  <si>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</si>
  <si>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</si>
  <si>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</si>
  <si>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</si>
  <si>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</si>
  <si>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</si>
  <si>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</si>
  <si>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</si>
  <si>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</si>
  <si>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</si>
  <si>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This program does not meet expectations for Phonics and Word Study in Grade K and received a score of 6 out of 20 total points. There is a detailed scope and sequence of phonics skills that progresses from simple letter sounds to more complex patterns; Word Warm Ups Live begins with letter sounds in Level 1 and gradually adds more advanced phonics patterns including long vowels, the silent e, and consonant blends and digraphs. Letter instruction starts with high-utility letters; Level 1 begins with short vowels and consonants b, g, t, f, and s. Instruction begins with short vowel phoneme-grapheme sounds so that students can blend VC and CVC patterns to read and write words; Level 1 of Word Warm Ups instructs on all short vowels. Regular word types are introduced first; Word Warm Ups Level 1 Section B provides practice words bat and an. There is cumulative review to build automaticity of known letter sound combinations and words; each Word Warm Ups lesson includes “Review” and “Challenge” sections that incorporate previously-taught concepts. For example, Level 3, which teaches compound words, incorporates words with short vowel sounds, which were taught in Level 1, including bathtub, withstand, and sunup.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 phonics inventory that progresses in complexity. The assessment also indicates which of the Read Naturally Programs a student should be placed in and provides level recommendations for each.
Points were not earned in the following areas: predictable phonics routine that emphasizes phoneme-grapheme connections, explicit teaching with multiple examples, corrective feedback, explicit letter-sound instruction, easily confused letters not taught in close sequence, explicit blending strategy, multiple opportunities for blending practice, encoding regular words, sufficient practice for automaticity, irregularities in high-utility words, irregular words practiced to automaticity, words taught in isolation before independent reading, repeated opportunities to read controlled decodable text, and high levels of engagement. While Word Warm Ups follow a predictable phonics routine, the routine does not sufficiently emphasize the connections between phonemes and graphemes to meet a kindergartner’s needs before launching into student practice. Letter sounds are not explicitly taught in Word Warm Ups. In Level 1, for example, the student is given only one example of a word that begins with the target letter and is prompted to repeat the sound before the lesson moves onto the next letter. Lessons do not include specific and precise corrective feedback. Although Word Warm Ups indicate whether an answer is correct or incorrect and offers the opportunity for the student to compare their answer to an exemplar and retype it, the feedback does not precisely indicate why the student’s response was incorrect. Easily confused letters are taught in close sequence; all vowels are taught in Level 1 of Word Warm Ups. An explicit strategy for blending letter sounds into words is not found; while the audio narrator models blending words, instruction is not explicit and is not accompanied by explanation of the strategy. While Word Warm Ups provide opportunities to read words by blending, the program does not integrate blending routines into the encoding portion of the lesson. While Word Warm Ups include an encoding portion of the lesson, explicit instruction on encoding is not found. Although Word Warm Ups and Read Naturally Live integrate connected text and practice time, the texts include phonics patterns that students have not yet learned. The story for Level 1, which emphasizes CVC words with short vowels, includes words like common, hamsters, bigger, and pounds. Word Warm Ups instruction does not emphasize irregularities in high-utility words, and evidence of instruction on high-utility words in the kindergarten levels is not found. Although the connected texts include words that are taught in isolation, the connected texts for each level also include words that contain phonics patterns that have not yet been taught. Although Word Warm Ups embed opportunities for students to type responses and instruct students to practice along with the audio, the platform is not designed to elicit high levels of student engagement.</t>
  </si>
  <si>
    <t>First Grade Summary Phonics</t>
  </si>
  <si>
    <t xml:space="preserve">This program partially meets expectations for Phonics and Word Study in Grade 1 and received a score of 14 out of 20 total points. There are detailed scope and sequences for Word Warm Ups, Read Naturally Live, and GATE lessons, and all scope and sequences progress from simple letter sounds to more complex phonics patterns. For example, in Level 1 Section B in Word Warm Ups, students practice words with short vowels and single consonants, but by Section F, students will have learned long vowels, the silent e, consonant blends, and consonant digraphs. In GATE, which is specifically designated for 1st-grade instruction, Level 0.8 instruction emphasizes short vowels and single-syllable words, while Level 1.8 instructs on complex consonants and digraphs. GATE includes a scripted and explicit phonics routine for introducing phoneme-grapheme correspondences, although an explicit phonics routine is not found in Word Warm Ups. New skills are explicitly taught using multiple examples in GATE, although this explicit instruction is not found in Word Warm Ups. GATE lessons include specific and precise teacher language for immediate and corrective feedback; scripted feedback is embedded into lessons with if-then guidance on how to precisely respond to student responses, although no scripted feedback is found in Read Naturally Live. Letter-sound instruction begins with high-utility letters in both GATE, Read Naturally Live, and Word Warm Ups; both begin with short vowels and consonants. Short vowel sounds are taught early so students can blend VC and CVC words; Read Naturally Live and GATE begin instruction with short vowels. There is an explicit strategy for blending letter sounds into words in GATE but not in the web-based platform; GATE offers a “Slow-Blending” strategy where the teacher models continuous blending, followed by the “Decode Sound-Out Words” portion where students have opportunities to practice blending. In the web-based program, the audio models blending but does not do it in a continuous way. GATE provides multiple opportunities for students to practice blending to write words. GATE provides explicit, direct instruction on how to encode regular words; the GATE 0.8 Teacher’s Guide provides scripted language on how to model encoding by blending and writing letters that correspond to each sound. Regular word types are introduced first in Read Naturally Live and GATE. Irregular, high-utility words are introduced and practiced to automaticity in GATE as “Spell-Out Words” with guided practice. There is cumulative review to build automaticity of known letter-sound combinations and words. GATE materials and activities are designed to elicit high levels of student response and engagement, while opportunities for student response and engagement are limited in Read Naturally Live. Lastly,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phonics inventory that progresses in complexity. The assessment also indicates which of the Read Naturally Programs a student should be placed i and level recommendations for each, although no such placement is available within the GATE program.
</t>
  </si>
  <si>
    <t>First Grade Summary Phonics Continued</t>
  </si>
  <si>
    <t>Points were not earned in the following areas: explicit letter-sound instruction, easily confused letters not taught in close sequence, sufficient practice with decodable text, instruction of predictable letter-sound correspondences in otherwise irregular words, words in texts are words taught in isolation prior to reading, and repeated opportunities to read controlled texts. Although Read Naturally Live and GATE review letter-sound correspondences, evidence of explicit letter formation is not found in either program. Easily confused letters are taught in close sequence; all vowels are taught in Level 1 of Word Warm Ups and Level 0.8 of GATE. Although Read Naturally Live and GATE both include sufficient practice opportunities with word lists and connected texts, the texts are not decodable and contain words with phonics patterns that students have not yet learned. The text, A Rat, in GATE, which is incorporated into the lesson on short vowels, includes words like mouse, animals, and white. The Word Warm Ups story that practices short vowel CVC words, A Pet Pig, includes words common, becomes, and excellent, which contain phonics patterns that students have not yet learned according to the scope and sequence. Although GATE draws attention to irregular spelling patterns in high-utility words, attention is not given to the letters that make their regular sounds in irregular words. Although words taught in isolation appear in texts for independent reading, not all words in the independent reading text have been taught in isolation. In Word Warm Ups Level 1.8, the story for practicing words with the sh digraph includes the word shadow, which contains the long /o/ vowel pattern that has not yet been taught. In the GATE Level 0.8 text Sap, which is aligned to a lesson on short vowel CVC words, the text includes words sugar, holes, and water, which contain advanced phonics patterns that have not yet been taught. Although aligned texts contain words with previously-taught elements in both GATE and Read Naturally Live, they also contain words with advanced phonics patterns that have not yet been taught. In Level 1.3 Story 2 of the Phonics Series, for example, A Lake, which practices VCE words, contains words like nature and animals which contain phonics patterns that have not yet been taught.</t>
  </si>
  <si>
    <t>Grades 2-3: Phonics and Word Study</t>
  </si>
  <si>
    <t>Grades 2-3:  Phonics and Word Study</t>
  </si>
  <si>
    <t>Second Grade Meets/Does Not Meet</t>
  </si>
  <si>
    <t>Third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</si>
  <si>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</si>
  <si>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</si>
  <si>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</si>
  <si>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</si>
  <si>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</si>
  <si>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</si>
  <si>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</si>
  <si>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</si>
  <si>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</si>
  <si>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</si>
  <si>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</si>
  <si>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</si>
  <si>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</si>
  <si>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</si>
  <si>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</si>
  <si>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</si>
  <si>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</si>
  <si>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Subtotal (15 points max)</t>
  </si>
  <si>
    <t>Second Grade Summary Phonics</t>
  </si>
  <si>
    <t xml:space="preserve">This program partially meets expectations for Phonics and Word Study in Grade 2 and received a score of 7 out of 15 total points. There is a detailed scope and sequence of phonics patterns that moves from simple to complex word types, including multisyllabic words. Word Warm Ups begin with letter sounds and spelling patterns in one-syllable words before moving onto multisyllabic words and morphology. There is a predictable phonics routine that emphasizes the connection between graphemes and phonemes; each Word Warm Ups lesson introduces a phonics pattern through key words, cold timing, read-along, practice, quiz, word list, spelling practice, and pass step. Multisyllabic words are explicitly taught using prefixes, suffixes, and syllable types; Levels 2 and 3 of Word Warm Ups emphasize morphological word-part instruction. Larger, high-utility patterns are taught explicitly and practiced to automaticity to increase word recognition fluency; Word Warm Ups Level 2 Section D emphasizes alternate spelling patterns for long vowel sounds, including ie and igh, and students are required to practice a word list grid and meet grade-level fluency goals before moving onto the next level. There is an explicit strategy for reading multisyllabic words; Level 2, Lesson 1, for example, models decoding compound words by visually separating the word into two syllables. The vowel sounds in each syllable are underlined using the same marking scheme as single-syllable words. In Lesson 2, the syllables are still visually separated, but vowels are no longer underlined. Attention is given to phonics elements within multisyllabic words, and the computer voice explicitly tells students that they must “know the vowels” to “read these words.” Spelling is integrated into Word Warm Ups lesson at the end of each lesson when students are asked to spell five words that contain the phonics skill taught in the lesson. Lastly,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an increasingly complex phonics inventory.
Points were not earned in the following areas: explicit instruction with multiple examples, specific and precise corrective feedback, easily confused letter patterns separated in time, sufficient opportunities to read decodable texts, irregular words practiced to automaticity, independent reading contains previously-taught words, repeated opportunities to read controlled decodable texts, and activities designed to elicit high-levels of student response and engagement. Although new skills are introduced in Word Warm Ups using multiple examples and practice opportunities, no precise feedback for this practice is found. No teacher language is supplied for immediate and corrective feedback. Easily confused letters are taught in close sequence; Level 2.3B, for example, teaches the vowel digraphs ow, oo, ou, ew, and ow in the story Bamboo. Although practice opportunities with word lists and decodable texts are found, the decodable texts contain advanced phonics patterns that students have not yet learned according to the scope and sequence. Evidence of instruction in irregular, high-utility words is not found. Although words taught in isolation appear in texts for independent reading, not all words in the independent reading text have been taught in isolation. The Aardvarks text in Level 2.3a of the Read Naturally Phonics Series, for example, contains words with phonics patterns that students have not yet been taught, including sharp, hard, and charge. While students have repeated opportunities to read aligned text in each lesson, the texts contain advanced phonics patterns that students have not yet learned. Lastly, activities and materials are not designed to elicit high levels of student response and engagement; students have limited opportunities to respond during instruction, and read-along passages are read with little inflection. </t>
  </si>
  <si>
    <t>Third Grade Summary Phonics</t>
  </si>
  <si>
    <t>This program partially meets expectations for Phonics and Word Study in Grade 3 and received a score of 7 out of 15 total points. There is a detailed scope and sequence of phonics patterns that moves from simple to complex word types, including multisyllabic words. Word Warm Ups begin with letter sounds and spelling patterns in one-syllable words before moving onto multisyllabic words and morphology. There is a predictable phonics routine that emphasizes the connection between graphemes and phonemes; each Word Warm Ups lesson introduces a phonics pattern through key words, cold timing, read-along, practice, quiz, word list, spelling practice, and pass step. Multisyllabic words are explicitly taught using prefixes, suffixes, and syllable types; Level 3 of Word Warm Ups emphasizes morphological word-part instruction. Larger, high-utility patterns are taught explicitly and practiced to automaticity to increase word recognition fluency; Word Warm Ups Level 3 Section B highlights suffixes including -tion, -sion, and students are required to practice a word list grid and meet grade-level fluency goals before moving onto the next level. There is an explicit strategy for reading multisyllabic words; Level 3 Lesson 1, for example, models decoding compound words by visually separating the word into three syllables. Attention is given to phonics elements within multisyllabic words, and the computer voice explicitly tells students to “look at the word and notice that it ends with the suffix -ate.” Spelling is integrated into Word Warm Ups lessons at the end of each lesson when students are asked to spell five words that contain the phonics skill taught in the lesson. Lastly,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an increasingly complex phonics inventory. 
Points were not earned in the following areas: explicit instruction with multiple examples, specific and precise corrective feedback, easily confused letter patterns separated in time, sufficient opportunities to read decodable texts, irregular words practiced to automaticity, independent reading contains previously-taught words, repeated opportunities to read controlled decodable texts, and activities designed to elicit high-levels of student response and engagement. Although new skills are introduced in Word Warm Ups using multiple examples and practice opportunities, no precise feedback for this practice is found. No teacher language is supplied for immediate and corrective feedback. Easily confused letters are taught in close sequence; Level 2.3B, for example, teaches the vowel digraphs ow, oo, ou, ew, and ow in the story Bamboo. Although practice opportunities with word lists and decodable texts are found, the decodable texts contain advanced phonics patterns that students have not yet learned according to the scope and sequence. Evidence of instruction in irregular, high-utility words is not found. Although words taught in isolation appear in texts for independent reading, not all words in the independent reading text have been taught in isolation. The Aardvarks text in Level 2.3a, for example, contains words with phonics patterns that students have not yet been taught, including sharp, hard, and charge. While students have repeated opportunities to read aligned text in each lesson, the texts contain advanced phonics patterns that students have not yet learned. Lastly, activities and materials are not designed to elicit high levels of student response and engagement; students have limited opportunities to respond during instruction and read-along passages are read with little inflection.</t>
  </si>
  <si>
    <t>Grades 4-5: Phonics and Word Study</t>
  </si>
  <si>
    <t>Fourth Grade Meets/Does Not Meet</t>
  </si>
  <si>
    <t>Fifth Grade Meets/Does Not Meet</t>
  </si>
  <si>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</si>
  <si>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</si>
  <si>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</si>
  <si>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</si>
  <si>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</si>
  <si>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</si>
  <si>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</si>
  <si>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t xml:space="preserve">Fourth Grade </t>
  </si>
  <si>
    <t>Fifth Grade</t>
  </si>
  <si>
    <t>Subtotal (10 points max)</t>
  </si>
  <si>
    <t>Fourth Grade Summary Phonics</t>
  </si>
  <si>
    <t>This program does not meet expectations for Phonics and Word Study in Grade 4 and received a score of 3 out of 10 total points. Word Warm Ups follow a detailed scope and sequence of phonics patterns that moves from simple to complex words and syllable types; the Word Warm Ups series begins with letter sounds, moves into complex syllable types, covers multisyllabic words, and advances into more advanced morphology by the end of the sequence. Spelling is integrated into phonics instruction; each lesson tasks students with spelling five words related to the phonics or morphology skill taught in the lesson. Lastly,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 phonics inventory that progresses in complexity.
Points were not earned in the following areas: explicit instruction through multiple examples, specific and precise corrective feedback, explicit multisyllabic and morphological instruction, explicit strategy for reading multisyllabic words, sufficient practice opportunities with texts that contain word analysis words, practice of irregular words, and activities and materials designed to elicit high levels of student response and engagement. Although multisyllabic word instruction is included in Word Warm Ups, the instruction only addresses closed and open syllable types and does not emphasize fourth-grade level morphology. The keywords in many of the connected texts do contain several morphemes, but no word analysis instruction is provided to help the student learn the word parts; instead, a definition is provided. Although multisyllabic word instruction includes an explicit strategy, the number of lessons (nine) that includes this instruction is insufficient. While lessons provide opportunities for students to practice to develop automaticity, the lessons do not emphasize any word analysis elements that align with fourth-grade level morphology. Evidence of irregular word instruction in the fourth grade is not found. Lastly, activities and materials are not designed to elicit high levels of student response and engagement; students have limited opportunities to respond during instruction, and read-along passages are read with little inflection.</t>
  </si>
  <si>
    <t>Fifth Grade Summary Phonics</t>
  </si>
  <si>
    <t>This program does not meet expectations for Phonics and Word Study in Grade 5 and received a score of 3 out of 10 total points. Word Warm Ups follows a detailed scope and sequence of phonics patterns that moves from simple to complex words and syllable types; the Word Warm Ups series begins with letter sounds, moves into complex syllable types, covers multisyllabic words, and advances into more advanced morphology by the end of the sequence. Spelling is integrated into phonics instruction; each lesson tasks students with spelling five words related to the phonics or morphology skill taught in the lesson. Lastly,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 phonics inventory that progresses in complexity.
Points were not earned in the following areas: explicit instruction through multiple examples, specific and precise corrective feedback, explicit multisyllabic and morphological instruction, explicit strategy for reading multisyllabic words, sufficient practice opportunities with texts that contain word analysis words, practice of irregular words, and activities and materials designed to elicit high levels of student response and engagement. Although multisyllabic word instruction is included in Word Warm Ups, the instruction only addresses closed and open syllable types and does not emphasize fifth-grade level morphology. The keywords in many of the connected texts do contain several morphemes, but no word analysis instruction is provided to help the student learn the word parts; instead, a definition is provided. Although multisyllabic word instruction includes an explicit strategy, the number of lessons (nine) that includes this is insufficient. While lessons provide opportunities for students to practice automaticity, the lessons do not emphasize any word analysis elements that align with fifth-grade level word analysis morphology. Evidence of irregular word instruction in the fifth grade is not found. Lastly, activities and materials are not designed to elicit high levels of student response and engagement; students have limited opportunities to respond during instruction, and read-along passages are read with little inflection.</t>
  </si>
  <si>
    <t>Grades 6-8: Phonics and Word Study</t>
  </si>
  <si>
    <t>Sixth Grade Meets/Does Not Meet</t>
  </si>
  <si>
    <t>Seventh Grade Meets/Does Not Meet</t>
  </si>
  <si>
    <t>Eighth Grade Meets/Does Not Meet</t>
  </si>
  <si>
    <r>
      <t xml:space="preserve">There is a detailed scope and sequence of advanced word analysis skills that </t>
    </r>
    <r>
      <rPr>
        <b/>
        <sz val="11"/>
        <color theme="1"/>
        <rFont val="Calibri"/>
        <family val="2"/>
        <scheme val="minor"/>
      </rPr>
      <t xml:space="preserve">moves from simpler </t>
    </r>
    <r>
      <rPr>
        <sz val="11"/>
        <color theme="1"/>
        <rFont val="Calibri"/>
        <family val="2"/>
        <scheme val="minor"/>
      </rPr>
      <t>word types, lengths, and complexities</t>
    </r>
    <r>
      <rPr>
        <b/>
        <sz val="11"/>
        <color theme="1"/>
        <rFont val="Calibri"/>
        <family val="2"/>
        <scheme val="minor"/>
      </rPr>
      <t xml:space="preserve"> to more complex </t>
    </r>
    <r>
      <rPr>
        <sz val="11"/>
        <color theme="1"/>
        <rFont val="Calibri"/>
        <family val="2"/>
        <scheme val="minor"/>
      </rPr>
      <t>words, syllable types, and/or morphological patterns.</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</si>
  <si>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t>
    </r>
    <r>
      <rPr>
        <b/>
        <sz val="11"/>
        <color theme="1"/>
        <rFont val="Calibri"/>
        <family val="2"/>
        <scheme val="minor"/>
      </rPr>
      <t xml:space="preserve"> corrective feedback.</t>
    </r>
  </si>
  <si>
    <r>
      <t>The reading and spelling of words are</t>
    </r>
    <r>
      <rPr>
        <b/>
        <sz val="11"/>
        <color theme="1"/>
        <rFont val="Calibri"/>
        <family val="2"/>
        <scheme val="minor"/>
      </rPr>
      <t xml:space="preserve"> explicitly taught</t>
    </r>
    <r>
      <rPr>
        <sz val="11"/>
        <color theme="1"/>
        <rFont val="Calibri"/>
        <family val="2"/>
        <scheme val="minor"/>
      </rPr>
      <t xml:space="preserve"> by integrating prior knowledge of the alphabetic principle, syllabication types, etymological influences, and/or high-utility morphological patterns to increase fluency of word recognition.</t>
    </r>
  </si>
  <si>
    <r>
      <t xml:space="preserve">Irregular, high-utility words are introduced by focusing attention on both </t>
    </r>
    <r>
      <rPr>
        <b/>
        <sz val="11"/>
        <color theme="1"/>
        <rFont val="Calibri"/>
        <family val="2"/>
        <scheme val="minor"/>
      </rPr>
      <t>regular and irregular</t>
    </r>
    <r>
      <rPr>
        <sz val="11"/>
        <color theme="1"/>
        <rFont val="Calibri"/>
        <family val="2"/>
        <scheme val="minor"/>
      </rPr>
      <t xml:space="preserve"> sound-letter combinations and </t>
    </r>
    <r>
      <rPr>
        <b/>
        <sz val="11"/>
        <color theme="1"/>
        <rFont val="Calibri"/>
        <family val="2"/>
        <scheme val="minor"/>
      </rPr>
      <t>practiced to increase fluency of word recognition.</t>
    </r>
  </si>
  <si>
    <r>
      <t xml:space="preserve">There are sufficient </t>
    </r>
    <r>
      <rPr>
        <b/>
        <sz val="11"/>
        <color theme="1"/>
        <rFont val="Calibri"/>
        <family val="2"/>
        <scheme val="minor"/>
      </rPr>
      <t>practice opportunities</t>
    </r>
    <r>
      <rPr>
        <sz val="11"/>
        <color theme="1"/>
        <rFont val="Calibri"/>
        <family val="2"/>
        <scheme val="minor"/>
      </rPr>
      <t xml:space="preserve"> with word lists, phrases, and texts that contain the word analysis elements to build automaticity. </t>
    </r>
  </si>
  <si>
    <r>
      <t xml:space="preserve">Activities and materials are designed to elicit </t>
    </r>
    <r>
      <rPr>
        <b/>
        <sz val="11"/>
        <color theme="1"/>
        <rFont val="Calibri"/>
        <family val="2"/>
        <scheme val="minor"/>
      </rPr>
      <t>high level</t>
    </r>
    <r>
      <rPr>
        <sz val="11"/>
        <color theme="1"/>
        <rFont val="Calibri"/>
        <family val="2"/>
        <scheme val="minor"/>
      </rPr>
      <t xml:space="preserve">s of student </t>
    </r>
    <r>
      <rPr>
        <b/>
        <sz val="11"/>
        <color theme="1"/>
        <rFont val="Calibri"/>
        <family val="2"/>
        <scheme val="minor"/>
      </rPr>
      <t>response</t>
    </r>
    <r>
      <rPr>
        <sz val="11"/>
        <color theme="1"/>
        <rFont val="Calibri"/>
        <family val="2"/>
        <scheme val="minor"/>
      </rPr>
      <t xml:space="preserve"> and </t>
    </r>
    <r>
      <rPr>
        <b/>
        <sz val="11"/>
        <color theme="1"/>
        <rFont val="Calibri"/>
        <family val="2"/>
        <scheme val="minor"/>
      </rPr>
      <t>engagement</t>
    </r>
    <r>
      <rPr>
        <sz val="11"/>
        <color theme="1"/>
        <rFont val="Calibri"/>
        <family val="2"/>
        <scheme val="minor"/>
      </rPr>
      <t>.</t>
    </r>
  </si>
  <si>
    <r>
      <t xml:space="preserve">Program provides guidance on </t>
    </r>
    <r>
      <rPr>
        <b/>
        <sz val="11"/>
        <color theme="1"/>
        <rFont val="Calibri"/>
        <family val="2"/>
        <scheme val="minor"/>
      </rPr>
      <t>how to use assessment data</t>
    </r>
    <r>
      <rPr>
        <sz val="11"/>
        <color theme="1"/>
        <rFont val="Calibri"/>
        <family val="2"/>
        <scheme val="minor"/>
      </rPr>
      <t xml:space="preserve"> (curriculum embedded and/or alternatives) to determine differentiated, flexible groups, based on students' needs and progress. </t>
    </r>
  </si>
  <si>
    <t xml:space="preserve">Sixth Grade </t>
  </si>
  <si>
    <t>Seventh Grade</t>
  </si>
  <si>
    <t>Eighth Grade</t>
  </si>
  <si>
    <t>Subtotal (8 points max)</t>
  </si>
  <si>
    <t>Sixth Grade Summary Phonics</t>
  </si>
  <si>
    <t>This program does not meet expectations for Phonics and Word Study in Grade 6 and received a score of 2 out of 8 total points. Word Warm Ups follows a detailed scope and sequence that moves from simpler word types to more complex words, syllable types, and morphological patterns, although none of the instruction addresses sixth-grade level word analysis skills.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 phonics inventory that progresses in complexity.
Points were not earned in the following areas: new skills explicitly taught through multiple examples, specific and precise corrective feedback, explicit instruction integrating prior knowledge, irregular word instruction, sufficient practice opportunities, and high levels of student response and engagement. Although skills are explicitly taught in Word Warm Ups, this instruction does not include 6th-grade level word analysis skills and is intended for grades 1 to 5 according to the Read Naturally website. Explicit word analysis instruction in Read Naturally Live is not found. Specific and precise teacher language for corrective feedback is not found. The computer narration provides audio corrections and noises to indicate a correct or incorrect response; however, the feedback is not corrective. Although some syllabication and morphology are explicitly taught in Word Warm Ups, evidence of discussion of etymological influences and grade-level morphological analysis is not found. In Read Naturally Live, keywords are introduced for each story, but no word analysis is offered to build student understanding. In the story Changes in Chocolate, for example, the lesson introduces the words convocation, evolved, forerunners, and versions. While these words are multimorphemic, the lesson does not provide morphological analysis; instead, a definition is provided prior to reading the story. Evidence of irregular word practice is not found; although irregular words are found in Read Naturally Live passages, evidence of instruction on letter-sound combinations is not found. Practice opportunities with word lists is insufficient, and word lists do not reflect advanced, grade-level word analysis skills. Lastly, activities and materials are not designed to elicit high levels of student response and engagement; students have limited opportunities to respond during instruction, and read-along passages are read with little inflection.</t>
  </si>
  <si>
    <t>Seventh Grade Summary Phonics</t>
  </si>
  <si>
    <t>This program does not meet expectations for Phonics and Word Study in Grade 7 and received a score of 2 out of 8 total points. Word Warm Ups follows a detailed scope and sequence that moves from simpler word types to more complex words, syllable types, and morphological patterns, although none of the instruction addresses seventh-grade level word analysis skills.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 phonics inventory that progresses in complexity..
Points were not earned in the following areas: new skills explicitly taught through multiple examples, specific and precise corrective feedback, explicit instruction integrating prior knowledge, irregular word instruction, sufficient practice opportunities, and high levels of student response and engagement. Although skills are explicitly taught in Word Warm Ups, this instruction does not include 7th-grade level word analysis skills and is intended for grades 1 to 5 according to the Read Naturally website. Explicit instruction in Read Naturally Live is not found. Specific and precise teacher language for corrective feedback is not found. The computer narration provides audio corrections and noises to indicate a correct or incorrect response; however, the feedback is not corrective. Although some syllabication and morphology are explicitly taught in Word Warm Ups, evidence of discussion of etymological influences and grade-level morphological analysis is not found. In Read Naturally Live, keywords are introduced for each story, but no word analysis is offered to build student understanding. In the story The Mexican Pyramids, for example, the lesson introduces the words architectural, counterparts, structural, and trapezoidal. While these words are multimorphemic, the lesson does not provide morphological analysis; instead, a definition is provided prior to reading the story. Evidence of irregular word practice is not found; although irregular words are found in Read Naturally Live passages, evidence of instruction on letter-sound combinations is not found. Practice opportunities with word lists is insufficient, and word lists do not reflect advanced, grade-level word analysis skills. Lastly, activities and materials are not designed to elicit high levels of student response and engagement; students have limited opportunities to respond during instruction, and read-along passages are read with little inflection.</t>
  </si>
  <si>
    <t>Eighth Grade Summary Phonics</t>
  </si>
  <si>
    <t>This program does not meet expectations for Phonics and Word Study in Grade 8 and received a score of 2 out of 8 total points. Word Warm Ups follows a detailed scope and sequence that moves from simpler word types to more complex words, syllable types, and morphological patterns, although none of the instruction addresses eighth-grade level word analysis skills. The program provides guidance on using assessment data to determine differentiated, flexible groups; phonics instruction is directly linked to initial and ongoing assessment data. The Word Warm Ups Live Phonics Assessment provides directions for teachers to place students based on their accuracy and errors on a phonics inventory that progresses in complexity..
Points were not earned in the following areas: new skills explicitly taught through multiple examples, specific and precise corrective feedback, explicit instruction integrating prior knowledge, irregular word instruction, sufficient practice opportunities, and high levels of student response and engagement. Although skills are explicitly taught in Word Warm Ups, this instruction does not include 8th-grade level word analysis skills and is intended for grades 1 to 5 according to the Read Naturally website. Explicit instruction in Read Naturally Live is not found. Specific and precise teacher language for corrective feedback is not found. The computer narration provides audio corrections and noises to indicate a correct or incorrect response; however, the feedback is not corrective. Although some syllabication and morphology are explicitly taught in Word Warm Ups, evidence of discussion of etymological influences and grade-level morphological analysis is not found. In Read Naturally Live, keywords are introduced for each story, but no word analysis is offered to build student understanding. In the story Indira Gandhi, for example, the lesson introduces the words nationalist, prime minister, solidified, and tenure. While these words are multimorphemic, the lesson does not provide morphological analysis; instead, a definition is provided prior to reading the story. Evidence of irregular word practice is not found; although irregular words are found in Read Naturally Live passages, evidence of instruction on letter-sound combinations is not found. Practice opportunities with word lists is insufficient, and word lists do not reflect advanced, grade-level word analysis skills. Lastly, activities and materials are not designed to elicit high levels of student response and engagement; students have limited opportunities to respond during instruction, and read-along passages are read with little inflection.</t>
  </si>
  <si>
    <t>Supplemental Instructional Program Review Rubric for Text Reading and Fluency
Submission Information</t>
  </si>
  <si>
    <t>Date: 10/11/23</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</si>
  <si>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</si>
  <si>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</si>
  <si>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t>Grade 1-3: Text Reading and Fluency</t>
  </si>
  <si>
    <t>Criterion #1</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</si>
  <si>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</si>
  <si>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</si>
  <si>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</si>
  <si>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</si>
  <si>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rPr>
        <sz val="11"/>
        <color rgb="FF000000"/>
        <rFont val="Calibri"/>
        <family val="2"/>
      </rP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</si>
  <si>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</si>
  <si>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</si>
  <si>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Summary Text Reading and Fluency</t>
  </si>
  <si>
    <t xml:space="preserve">This program partially meets expectations for Text Reading and Fluency for Grade 1 and received a score of 3 out of 6 total points. The program tasks students with independently reading both controlled texts and rich, complex texts. Phonics elements are controlled through Level 2.7b in Read Naturally Live. Passages include high-interest, nonfiction passages that span a variety of topics, including animals, biographies, and places around the world. There are sufficient numbers of controlled decodable texts for students to practice automaticity; there are 24 texts per level in Read Naturally Live, and 8 books with 6 passages per book in One Minute Live. The program provides guidance on using assessment data to differentiate oral reading fluency instruction based on students’ needs and progress; after the student completes the placement test, the program suggests a level for the student, as well as specific areas of fluency focus. In addition, the User Guide provides guidance on student placement and differentiation options for students who do not pass their level. The Students-At-A-Glance report allows teachers to make instructional decisions based on student performance.
Points were not earned in the following areas: passage reading introduced after students can accurately read a sufficient number of taught patterns, fluency practice only with passages the student can decode, and teacher read-aloud materials. According to the User Guide, students reading below 50 WCPM are not ready to access the program. However, placement testing ranges span 30-140 WCPM, and the Hasbrouck-Tindal Oral Reading Fluency Chart (referenced on the website) specifies that 1st grade students at the 50th percentile are still reading only 29 WCPM on average at the Winter Benchmark. Based on this figure, most 1st grade students would be unable to access the program at the Winter Benchmark. Fluency practice is not done only with passages that students can decode accurately. While passages align to the scope and sequence of taught skills, many passages contain words with phonics patterns that have not been taught prior to the level. When students enter Level 1.3a, for example, they have only practiced short vowels and are just beginning long vowel instruction. Nonetheless, the story includes words with patterns not yet taught (according to the program scope and sequence), including five, lines, and make. The passage Beelines also contains irregular words that have not been explicitly taught, including eyes, circles, straight, and they. Lastly, while the program includes materials available to be printed, guidance on using these materials for reading aloud to build vocabulary, background knowledge, and complex text exposure is not found. </t>
  </si>
  <si>
    <t>Second Grade Summary Text Reading and Fluency</t>
  </si>
  <si>
    <t>This program meets expectations for Text Reading and Fluency for Grade 2 and received a score of 5 out of 6 total points. Sentence and passage reading is introduced after students are taught a sufficient number of irregular words and can accurately and automatically read a sufficient number of regular words. Each lesson is structured to introduce the targeted phonics pattern first, practice the pattern, and read a connected text that emphasizes the pattern. The program tasks students with independently reading both controlled texts and rich, complex texts. Phonics elements are controlled through Level 2.7b in Read Naturally Live. Passages include high-interest, nonfiction passages that span a variety of topics, including animals, biographies, and places around the world. There are sufficient numbers of controlled decodable texts for students to practice automaticity; there are 24 texts per level in Read Naturally Live, and 8 books with 6 passages per book in One Minute Live. Lastly, the program provides guidance on the use of assessment data to differentiate oral reading fluency instruction based on students’ needs; after the student completes the placement test, the program suggests a level for the student as well as specific areas of fluency focus. In addition, the User Guide provides guidance on student placement and differentiation options for students who do not pass their level. The Students-At-A-Glance report allows teachers to make instructional decisions based on student performance.
A point was not earned in the following area: teacher read-aloud materials. While the program includes materials available to be printed, guidance on using these materials for reading aloud to build vocabulary, background knowledge, and complex text exposure is not found.</t>
  </si>
  <si>
    <t>Third Grade Summary Text Reading and Fluency</t>
  </si>
  <si>
    <t>This program meets expectations for Text Reading and Fluency for Grade 3 and received a score of 5 out of 6 total points. Sentence and passage reading is introduced after students can accurately and automatically read a sufficient number of regular words and are taught a sufficient number of irregular words. Each lesson is structured to introduce the targeted phonics pattern first, practice the pattern, and read a connected text that emphasizes the pattern. The program tasks students with independently reading both controlled texts and rich, complex texts; the Idioms passages, which begin at the beginning of the 3rd grade materials, contain high-interest fiction and nonfiction texts that each explain a different idiom to build text complexity. Phonics elements are controlled through Level 2.7b in Read Naturally Live. Passages include high-interest, nonfiction passages that span a variety of topics, including animals, biographies, and places around the world. There are sufficient numbers of controlled decodable texts for students to practice automaticity; there are 24 texts per level in Read Naturally Live, and 8 books with 6 passages per book in One Minute Live. Lastly, the program provides guidance on the use of assessment data to differentiate oral reading fluency instruction based on students’ needs; after the student completes the placement test, the program suggests a level for the student as well as specific areas of fluency focus. In addition to this, the User Guide provides guidance on student placement and differentiation options for students who do not pass their level. The Students-At-A-Glance report allows teachers to make instructional decisions based on student performance.
A point was not earned in the following area: teacher read-aloud materials. While the program includes materials available to be printed, guidance on using these materials for reading aloud to build vocabulary, background knowledge, and complex text exposure is not found.</t>
  </si>
  <si>
    <t>Grades 4-5: Text Reading and Fluency</t>
  </si>
  <si>
    <t>Grade4-5: Text Reading and Fluency</t>
  </si>
  <si>
    <r>
      <rPr>
        <sz val="11"/>
        <color rgb="FF000000"/>
        <rFont val="Calibri"/>
        <family val="2"/>
      </rPr>
      <t>The texts students are asked to</t>
    </r>
    <r>
      <rPr>
        <b/>
        <sz val="11"/>
        <color rgb="FF000000"/>
        <rFont val="Calibri"/>
        <family val="2"/>
      </rPr>
      <t xml:space="preserve"> read independently </t>
    </r>
    <r>
      <rPr>
        <sz val="11"/>
        <color rgb="FF000000"/>
        <rFont val="Calibri"/>
        <family val="2"/>
      </rPr>
      <t xml:space="preserve">include both </t>
    </r>
    <r>
      <rPr>
        <b/>
        <sz val="11"/>
        <color rgb="FF000000"/>
        <rFont val="Calibri"/>
        <family val="2"/>
      </rPr>
      <t xml:space="preserve">controlled text </t>
    </r>
    <r>
      <rPr>
        <sz val="11"/>
        <color rgb="FF000000"/>
        <rFont val="Calibri"/>
        <family val="2"/>
      </rPr>
      <t xml:space="preserve">that contains previously taught phonic elements and affixes and other </t>
    </r>
    <r>
      <rPr>
        <b/>
        <sz val="11"/>
        <color rgb="FF000000"/>
        <rFont val="Calibri"/>
        <family val="2"/>
      </rPr>
      <t xml:space="preserve">rich, complex text </t>
    </r>
    <r>
      <rPr>
        <sz val="11"/>
        <color rgb="FF000000"/>
        <rFont val="Calibri"/>
        <family val="2"/>
      </rPr>
      <t xml:space="preserve">accessible to the student. </t>
    </r>
  </si>
  <si>
    <r>
      <rPr>
        <sz val="11"/>
        <color rgb="FF000000"/>
        <rFont val="Calibri"/>
        <family val="2"/>
      </rPr>
      <t xml:space="preserve">There are </t>
    </r>
    <r>
      <rPr>
        <b/>
        <sz val="11"/>
        <color rgb="FF000000"/>
        <rFont val="Calibri"/>
        <family val="2"/>
      </rPr>
      <t>sufficient</t>
    </r>
    <r>
      <rPr>
        <sz val="11"/>
        <color rgb="FF000000"/>
        <rFont val="Calibri"/>
        <family val="2"/>
      </rPr>
      <t xml:space="preserve"> numbers of </t>
    </r>
    <r>
      <rPr>
        <b/>
        <sz val="11"/>
        <color rgb="FF000000"/>
        <rFont val="Calibri"/>
        <family val="2"/>
      </rPr>
      <t>controlled text</t>
    </r>
    <r>
      <rPr>
        <sz val="11"/>
        <color rgb="FF000000"/>
        <rFont val="Calibri"/>
        <family val="2"/>
      </rPr>
      <t xml:space="preserve"> that align to the </t>
    </r>
    <r>
      <rPr>
        <b/>
        <sz val="11"/>
        <color rgb="FF000000"/>
        <rFont val="Calibri"/>
        <family val="2"/>
      </rPr>
      <t>morphology</t>
    </r>
    <r>
      <rPr>
        <sz val="11"/>
        <color rgb="FF000000"/>
        <rFont val="Calibri"/>
        <family val="2"/>
      </rPr>
      <t xml:space="preserve"> scope and sequence available to allow students to practice to </t>
    </r>
    <r>
      <rPr>
        <b/>
        <sz val="11"/>
        <color rgb="FF000000"/>
        <rFont val="Calibri"/>
        <family val="2"/>
      </rPr>
      <t>automaticity.</t>
    </r>
  </si>
  <si>
    <r>
      <rPr>
        <sz val="11"/>
        <color rgb="FF000000"/>
        <rFont val="Calibri"/>
        <family val="2"/>
      </rPr>
      <t xml:space="preserve">Materials are available for </t>
    </r>
    <r>
      <rPr>
        <b/>
        <sz val="11"/>
        <color rgb="FF000000"/>
        <rFont val="Calibri"/>
        <family val="2"/>
      </rPr>
      <t xml:space="preserve">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 xml:space="preserve">text more complex </t>
    </r>
    <r>
      <rPr>
        <sz val="11"/>
        <color rgb="FF000000"/>
        <rFont val="Calibri"/>
        <family val="2"/>
      </rPr>
      <t>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</si>
  <si>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 xml:space="preserve">oral reading fluency </t>
    </r>
    <r>
      <rPr>
        <b/>
        <sz val="11"/>
        <color rgb="FF000000"/>
        <rFont val="Calibri"/>
        <family val="2"/>
      </rPr>
      <t xml:space="preserve">instruction </t>
    </r>
    <r>
      <rPr>
        <sz val="11"/>
        <color rgb="FF000000"/>
        <rFont val="Calibri"/>
        <family val="2"/>
      </rPr>
      <t xml:space="preserve">based on students' needs and progress. </t>
    </r>
  </si>
  <si>
    <t>Subtotal (5 points max)</t>
  </si>
  <si>
    <t>Fourth Grade Summary Text Reading and Fluency</t>
  </si>
  <si>
    <t>This program partially meets expectations for Text Reading and Fluency for Grade 4 and received a score of 2 out of 5 total points. Fluency texts are geared to the grade level placement assigned after the student completes the placement test, making fluency instruction appropriate for each individual student regardless of grade level status. 
One-Minute Reader Live also offers additional passages for students to practice fluency. Lastly, the program provides guidance on the use of assessment data to differentiate oral reading fluency instruction based on students’ needs; after the student completes the placement test, the program suggests a level for the student, as well as specific areas of text focus. In addition, the User Guide provides guidance on student placement and differentiation options for students who do not pass their level. The Students-At-A-Glance report allows teachers to make instructional decisions based on student performance.
Points were not earned in the following areas: independent reading of both controlled and complex texts, sufficient numbers of controlled text aligned to morphology, and teacher read-aloud materials. Although students have access to some controlled texts in Word Warm Ups, they do not have opportunities to read controlled text in Read Naturally Live, which is the component intended for fluency instruction. The 4th grade-level sequence of connected fluency texts are not aligned to a morphology scope and sequence. Although Word Warm Ups is aligned to a morphology scope and sequence, each skill is only highlighted in one lesson and not revisited in any subsequent lesson texts. As a result, the number of connected texts for morphology instruction is insufficient. While the program includes materials available to be printed, guidance on using these materials for teacher read-aloud to build vocabulary, background knowledge, and complex text exposure is not found.</t>
  </si>
  <si>
    <t>Fifth Grade Summary Text Reading and Fluency</t>
  </si>
  <si>
    <t>This program partially meets expectations for Text Reading and Fluency for Grade 5 and received a score of 2 out of 5 total points. Fluency texts are geared to the grade level placement assigned after the student completes the placement test, making fluency instruction appropriate for each individual student regardless of grade level status. One-Minute Reader Live also offers additional passages for students to practice fluency. Lastly, the program provides guidance on the use of assessment data to differentiate oral reading fluency instruction based on students’ needs; after the student completes the placement test, the program suggests a level for the student as well as specific areas of text focus. In addition to this, the User Guide provides guidance on student placement and differentiation options for students who do not pass their level. The Students-At-A-Glance report allows teachers to make instructional decisions based on student performance.
Points were not earned in the following areas: independent reading of both controlled and complex texts, sufficient numbers of controlled text aligned to morphology, and teacher read-aloud materials. Although students have access to some controlled texts in Word Warm Ups, they do not have opportunities to read controlled text in Read Naturally Live, which is the component intended for fluency instruction. The 5th grade-level sequence of connected fluency texts are not aligned to a morphology scope and sequence. Although Word Warm Ups is aligned to a morphology scope and sequence, each skill is only highlighted in one lesson and not revisited in any subsequent lesson texts. As a result, the number of connected texts for morphology instruction is insufficient. While the program includes materials available to be printed, guidance on using these materials for teacher read-aloud to build vocabulary, background knowledge, and complex text exposure is not found.</t>
  </si>
  <si>
    <t>Grades 6-8: Text Reading and Fluency</t>
  </si>
  <si>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 xml:space="preserve">controlled text </t>
    </r>
    <r>
      <rPr>
        <sz val="11"/>
        <color rgb="FF000000"/>
        <rFont val="Calibri"/>
        <family val="2"/>
      </rPr>
      <t xml:space="preserve">that align to the morphology scope and sequence available to allow students to practice to </t>
    </r>
    <r>
      <rPr>
        <b/>
        <sz val="11"/>
        <color rgb="FF000000"/>
        <rFont val="Calibri"/>
        <family val="2"/>
      </rPr>
      <t>automaticity.</t>
    </r>
  </si>
  <si>
    <r>
      <rPr>
        <sz val="11"/>
        <color rgb="FF000000"/>
        <rFont val="Calibri"/>
        <family val="2"/>
      </rPr>
      <t xml:space="preserve">Materials are available for </t>
    </r>
    <r>
      <rPr>
        <b/>
        <sz val="11"/>
        <color rgb="FF000000"/>
        <rFont val="Calibri"/>
        <family val="2"/>
      </rPr>
      <t>teachers to read aloud</t>
    </r>
    <r>
      <rPr>
        <sz val="11"/>
        <color rgb="FF000000"/>
        <rFont val="Calibri"/>
        <family val="2"/>
      </rPr>
      <t xml:space="preserve"> 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may be able to read on their own.</t>
    </r>
  </si>
  <si>
    <r>
      <rPr>
        <sz val="11"/>
        <color rgb="FF000000"/>
        <rFont val="Calibri"/>
        <family val="2"/>
      </rPr>
      <t xml:space="preserve">Program provides guidance on how to </t>
    </r>
    <r>
      <rPr>
        <b/>
        <sz val="11"/>
        <color rgb="FF000000"/>
        <rFont val="Calibri"/>
        <family val="2"/>
      </rPr>
      <t>use assessment data (</t>
    </r>
    <r>
      <rPr>
        <sz val="11"/>
        <color rgb="FF000000"/>
        <rFont val="Calibri"/>
        <family val="2"/>
      </rPr>
      <t xml:space="preserve">curriculum-embedded and/or alternatives) to </t>
    </r>
    <r>
      <rPr>
        <b/>
        <sz val="11"/>
        <color rgb="FF000000"/>
        <rFont val="Calibri"/>
        <family val="2"/>
      </rPr>
      <t>differentiate</t>
    </r>
    <r>
      <rPr>
        <sz val="11"/>
        <color rgb="FF000000"/>
        <rFont val="Calibri"/>
        <family val="2"/>
      </rPr>
      <t xml:space="preserve"> oral reading fluency</t>
    </r>
    <r>
      <rPr>
        <b/>
        <sz val="11"/>
        <color rgb="FF000000"/>
        <rFont val="Calibri"/>
        <family val="2"/>
      </rPr>
      <t xml:space="preserve"> instruction</t>
    </r>
    <r>
      <rPr>
        <sz val="11"/>
        <color rgb="FF000000"/>
        <rFont val="Calibri"/>
        <family val="2"/>
      </rPr>
      <t xml:space="preserve"> based on students' needs and progress. </t>
    </r>
  </si>
  <si>
    <t>Subtotal (4 points max)</t>
  </si>
  <si>
    <t xml:space="preserve">Sixth Grade Summary Text Reading and Fluency					
						</t>
  </si>
  <si>
    <t>This program partially meets expectations for Text Reading and Fluency for Grade 6 and received a score of 2 out of 4 total points. Fluency practice is done only through texts that the student can decode accurately, and this is ensured by assigning materials to a student based on their placement test score. The program provides guidance on the use of assessment data to differentiate oral reading fluency instruction based on students’ needs; after the student completes the placement test, the program suggests a level for the student, as well as specific areas of text focus. In addition, the User Guide provides guidance on student placement and differentiation options for students who do not pass their level. The Students-At-A-Glance report allows teachers to make instructional decisions based on student performance.
Points were not earned in the following areas: sufficient numbers of controlled text aligned to morphology, and teacher read-aloud materials. Although students can be placed in Word Warm Ups for morphology practice, the 6th grade-level connected texts do not emphasize any particular morphology skills. In the Strange Sights nonfiction text, for example, the lesson pre-teaches the words encounters, hoaxes, legendary, and valid, but offers no morphological instruction on these words or any other words in the story. Lastly, while the program includes materials available to be printed, guidance on using these materials for reading aloud to build vocabulary, background knowledge, and complex text exposure is not found.</t>
  </si>
  <si>
    <t xml:space="preserve">Seventh Grade Summary Text Reading and Fluency					</t>
  </si>
  <si>
    <t>This program partially meets expectations for Text Reading and Fluency for Grade 7 and received a score of 2 out of 4 total points. Fluency practice is done only through texts that the student can decode accurately, and this is ensured by assigning grade level materials to a student based on their placement test score. The program provides guidance on the use of assessment data to differentiate oral reading fluency instruction based on students’ needs; after the student completes the placement test, the program suggests a level for the student as well as specific areas of text focus. In addition, the User Guide provides guidance on student placement and differentiation options for students who do not pass their level. The Students-At-A-Glance report allows teachers to make instructional decisions based on student performance.
Points were not earned in the following areas: sufficient numbers of controlled text aligned to morphology, and teacher read-aloud materials. Although students can be placed in Word Warm Ups if they require additional morphology practice, the 7th grade-level connected texts do not emphasize any particular morphology skills. In the Leaning Tower of Pisa nonfiction text, for example, the lesson pre-teaches the words architecture, foundation, perpendicular, and precarious, but offers no morphological instruction on these words or any other words in the story. Lastly, while the program includes materials available to be printed, guidance on using these materials for reading aloud to build vocabulary, background knowledge, and complex text exposure is not found.</t>
  </si>
  <si>
    <t>Eighth Grade Summary Text Reading and Fluency</t>
  </si>
  <si>
    <t xml:space="preserve">This program partially meets expectations for Text Reading and Fluency for Grade 8 and received a score of 1 out of 4 total points. Fluency practice is done only through texts that the student can decode accurately, and this is ensured by assigning grade level materials to a student based on their placement test score.
Points were not earned in the following areas: sufficient numbers of controlled text aligned to morphology, teacher read-aloud materials, and differentiation opportunities according to student progress. Although students can be placed in Word Warm Ups if they require additional morphology practice, the 8th grade-level connected texts do not emphasize any particular morphology skills. In the What Is Impeachment? nonfiction text, for example, the lesson pre-teaches the words acquitted, indictment, integrity, and scandal, but offers no morphological instruction on these words or any other words in the story. Although the program includes materials available to be printed, guidance on using these materials for reading aloud to build vocabulary, background knowledge, and complex text exposure is not found. Lastly, the program materials only span through 8th-grade reading level, so students reading above grade level are unable to access any advanced material to match their instructional needs.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</si>
  <si>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</si>
  <si>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</si>
  <si>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</si>
  <si>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</si>
  <si>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</si>
  <si>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</si>
  <si>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</si>
  <si>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</si>
  <si>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</si>
  <si>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</si>
  <si>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</si>
  <si>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</si>
  <si>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</si>
  <si>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</si>
  <si>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</si>
  <si>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</si>
  <si>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</si>
  <si>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</si>
  <si>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</si>
  <si>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</si>
  <si>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</si>
  <si>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</si>
  <si>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</si>
  <si>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</si>
  <si>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</si>
  <si>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</si>
  <si>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</si>
  <si>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</si>
  <si>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</si>
  <si>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</si>
  <si>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Sixth Grade</t>
  </si>
  <si>
    <t>out of 8 points</t>
  </si>
  <si>
    <t>7 - 8 points = Meets Expectations 
5 - 6 points = Partially Meets Expectations 
0 - 4 points = Does Not Meet Expectations</t>
  </si>
  <si>
    <t>Text Reading and Fluency</t>
  </si>
  <si>
    <t>5 - 6 points = Meets Expectations 
3 - 4 points = Partially Meets Expectations 
0 - 2 points = Does Not Meet Expectations</t>
  </si>
  <si>
    <t>out of 5 points</t>
  </si>
  <si>
    <t>4 - 5 points = Meets Expectations 
2 - 3 points = Partially Meets Expectations 
0 - 1 points = Does Not Meet Expectations</t>
  </si>
  <si>
    <t>out of 4 points</t>
  </si>
  <si>
    <t>3 - 4 points = Meets Expectations 
1 - 2 points = Partially Meets Expectations 
0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</si>
  <si>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</si>
  <si>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</si>
  <si>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</si>
  <si>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</si>
  <si>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</si>
  <si>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Curriculum passages may be saved as PDFs as necessary.</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</si>
  <si>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</si>
  <si>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</si>
  <si>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</si>
  <si>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</si>
  <si>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</si>
  <si>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Web-based media includes alternate text and captions as appropriate per WCAG 2.1 AA.</t>
  </si>
  <si>
    <t>Includes alternative text (image) </t>
  </si>
  <si>
    <t>Images include alternate text as appropriate per WCAG 2.1 AA.</t>
  </si>
  <si>
    <t>Includes captions and subtitles (video) </t>
  </si>
  <si>
    <t>No video is used, but audio includes closed captioning as appropriate per WCAG 2.1 AA.</t>
  </si>
  <si>
    <t>Includes flash accessibility functions (SWF) </t>
  </si>
  <si>
    <t>Includes functionality that provides accessibility </t>
  </si>
  <si>
    <t>Program complies with WCAG 2.1 AA and is Section 508 compliant.</t>
  </si>
  <si>
    <t>Complies with W3C Recommendations for web page </t>
  </si>
  <si>
    <t>Program complies with WCAG 2.1 AA</t>
  </si>
  <si>
    <t>Is a 508 compliant website </t>
  </si>
  <si>
    <t>Program complies with Section 508</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</si>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</sst>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b/>
      <sz val="11"/>
      <color theme="1"/>
      <name val="Calibri"/>
      <scheme val="minor"/>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b/>
      <sz val="12"/>
      <color rgb="FF000000"/>
      <name val="Calibri"/>
      <family val="2"/>
    </font>
    <font>
      <b/>
      <sz val="14"/>
      <color theme="1"/>
      <name val="Calibri (Body)"/>
    </font>
    <font>
      <sz val="11"/>
      <color rgb="FF000000"/>
      <name val="Calibri"/>
      <charset val="1"/>
    </font>
    <font>
      <u/>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style="medium">
        <color rgb="FF000000"/>
      </left>
      <right style="thin">
        <color indexed="64"/>
      </right>
      <top style="thin">
        <color indexed="64"/>
      </top>
      <bottom style="medium">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style="thin">
        <color rgb="FF000000"/>
      </right>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style="thin">
        <color rgb="FF000000"/>
      </right>
      <top/>
      <bottom style="thin">
        <color indexed="64"/>
      </bottom>
      <diagonal/>
    </border>
  </borders>
  <cellStyleXfs count="3">
    <xf numFmtId="0" fontId="0" fillId="0" borderId="0"/>
    <xf numFmtId="0" fontId="7" fillId="0" borderId="0"/>
    <xf numFmtId="0" fontId="33" fillId="0" borderId="0" applyNumberFormat="0" applyFill="0" applyBorder="0" applyAlignment="0" applyProtection="0"/>
  </cellStyleXfs>
  <cellXfs count="347">
    <xf numFmtId="0" fontId="0" fillId="0" borderId="0" xfId="0"/>
    <xf numFmtId="0" fontId="7" fillId="0" borderId="0" xfId="0" applyFont="1"/>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0" fillId="0" borderId="28" xfId="0" applyBorder="1" applyAlignment="1">
      <alignment horizontal="center" vertical="center"/>
    </xf>
    <xf numFmtId="0" fontId="0" fillId="3" borderId="28" xfId="0" applyFill="1" applyBorder="1" applyAlignment="1">
      <alignment horizontal="left" vertical="center" wrapText="1"/>
    </xf>
    <xf numFmtId="0" fontId="9" fillId="0" borderId="0" xfId="0" applyFont="1" applyAlignment="1">
      <alignment horizontal="right" vertical="center" wrapText="1"/>
    </xf>
    <xf numFmtId="0" fontId="9" fillId="0" borderId="0" xfId="0" applyFont="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1" fillId="0" borderId="0" xfId="0" applyFont="1" applyAlignment="1">
      <alignment vertical="center"/>
    </xf>
    <xf numFmtId="0" fontId="20" fillId="0" borderId="42" xfId="0" applyFont="1" applyBorder="1" applyAlignment="1">
      <alignment horizontal="center"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15" fillId="0" borderId="42"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5" fillId="0" borderId="44" xfId="0" applyFont="1" applyBorder="1" applyAlignment="1">
      <alignment vertical="center"/>
    </xf>
    <xf numFmtId="0" fontId="11" fillId="0" borderId="45" xfId="0" applyFont="1" applyBorder="1" applyAlignment="1">
      <alignment horizontal="center" vertical="center"/>
    </xf>
    <xf numFmtId="0" fontId="0" fillId="0" borderId="45" xfId="0"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vertical="center" wrapText="1"/>
    </xf>
    <xf numFmtId="0" fontId="15" fillId="0" borderId="0" xfId="0" applyFont="1"/>
    <xf numFmtId="0" fontId="0" fillId="8" borderId="0" xfId="0" applyFill="1" applyAlignment="1">
      <alignment horizontal="left"/>
    </xf>
    <xf numFmtId="0" fontId="6" fillId="0" borderId="0" xfId="0" applyFont="1" applyAlignment="1">
      <alignment vertical="center"/>
    </xf>
    <xf numFmtId="0" fontId="9"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11" fillId="0" borderId="28" xfId="0" applyFont="1" applyBorder="1" applyAlignment="1">
      <alignment horizontal="center" vertical="center"/>
    </xf>
    <xf numFmtId="0" fontId="0" fillId="0" borderId="36" xfId="0" applyBorder="1" applyAlignment="1">
      <alignment horizontal="center" vertical="center"/>
    </xf>
    <xf numFmtId="0" fontId="11" fillId="0" borderId="49"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vertical="center" wrapText="1"/>
    </xf>
    <xf numFmtId="0" fontId="9" fillId="0" borderId="0" xfId="0" applyFont="1" applyAlignment="1">
      <alignment horizontal="center" vertical="center"/>
    </xf>
    <xf numFmtId="0" fontId="11" fillId="0" borderId="51" xfId="0" applyFont="1" applyBorder="1" applyAlignment="1">
      <alignment horizontal="center" vertical="center"/>
    </xf>
    <xf numFmtId="0" fontId="0" fillId="0" borderId="52" xfId="0" applyBorder="1" applyAlignment="1">
      <alignment horizontal="center" vertical="center"/>
    </xf>
    <xf numFmtId="0" fontId="11" fillId="0" borderId="0" xfId="0" applyFont="1"/>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0" fillId="0" borderId="56"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15" fillId="0" borderId="48" xfId="0" applyFont="1" applyBorder="1" applyAlignment="1">
      <alignment vertical="center" wrapText="1"/>
    </xf>
    <xf numFmtId="0" fontId="15" fillId="8" borderId="28"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15" fillId="8" borderId="1" xfId="0" applyFont="1" applyFill="1" applyBorder="1" applyAlignment="1">
      <alignment horizontal="left" vertical="center" wrapText="1"/>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7" fillId="0" borderId="0" xfId="1" applyAlignment="1">
      <alignment horizontal="left" vertical="center" wrapText="1"/>
    </xf>
    <xf numFmtId="0" fontId="29" fillId="3" borderId="0" xfId="0" applyFont="1" applyFill="1"/>
    <xf numFmtId="0" fontId="5" fillId="0" borderId="0" xfId="0" applyFont="1"/>
    <xf numFmtId="0" fontId="31" fillId="0" borderId="0" xfId="0" applyFont="1"/>
    <xf numFmtId="0" fontId="14" fillId="0" borderId="0" xfId="0" applyFont="1" applyAlignment="1">
      <alignment vertical="center" wrapText="1"/>
    </xf>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7" fillId="7" borderId="56" xfId="1" applyFont="1" applyFill="1" applyBorder="1" applyAlignment="1">
      <alignment horizontal="center" vertical="top"/>
    </xf>
    <xf numFmtId="0" fontId="17" fillId="7" borderId="1" xfId="1" applyFont="1" applyFill="1" applyBorder="1" applyAlignment="1">
      <alignment horizontal="center" vertical="top" wrapText="1"/>
    </xf>
    <xf numFmtId="0" fontId="17" fillId="7" borderId="57" xfId="1" applyFont="1" applyFill="1" applyBorder="1" applyAlignment="1">
      <alignment horizontal="center" vertical="top" wrapText="1"/>
    </xf>
    <xf numFmtId="0" fontId="36" fillId="0" borderId="71" xfId="1" applyFont="1" applyBorder="1" applyAlignment="1">
      <alignment wrapText="1"/>
    </xf>
    <xf numFmtId="0" fontId="36" fillId="0" borderId="7" xfId="1" applyFont="1" applyBorder="1" applyAlignment="1">
      <alignment wrapText="1"/>
    </xf>
    <xf numFmtId="0" fontId="17" fillId="0" borderId="72" xfId="1" applyFont="1" applyBorder="1" applyAlignment="1">
      <alignment horizontal="left" vertical="center" wrapText="1"/>
    </xf>
    <xf numFmtId="0" fontId="36" fillId="0" borderId="73" xfId="1" applyFont="1" applyBorder="1" applyAlignment="1">
      <alignment wrapText="1"/>
    </xf>
    <xf numFmtId="0" fontId="36" fillId="0" borderId="1" xfId="1" applyFont="1" applyBorder="1" applyAlignment="1">
      <alignment wrapText="1"/>
    </xf>
    <xf numFmtId="0" fontId="36" fillId="0" borderId="75" xfId="1" applyFont="1" applyBorder="1" applyAlignment="1">
      <alignment wrapText="1"/>
    </xf>
    <xf numFmtId="0" fontId="36" fillId="0" borderId="50" xfId="1" applyFont="1" applyBorder="1" applyAlignment="1">
      <alignment wrapText="1"/>
    </xf>
    <xf numFmtId="0" fontId="4" fillId="0" borderId="0" xfId="1" applyFont="1" applyAlignment="1">
      <alignment wrapText="1"/>
    </xf>
    <xf numFmtId="0" fontId="4" fillId="0" borderId="0" xfId="0" applyFont="1" applyAlignment="1">
      <alignment vertical="center"/>
    </xf>
    <xf numFmtId="0" fontId="29" fillId="0" borderId="0" xfId="0" applyFont="1" applyAlignment="1">
      <alignment vertical="center"/>
    </xf>
    <xf numFmtId="0" fontId="29" fillId="3" borderId="0" xfId="0" applyFont="1" applyFill="1" applyAlignment="1">
      <alignment vertical="center"/>
    </xf>
    <xf numFmtId="0" fontId="5"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7" fillId="0" borderId="0" xfId="0" applyFont="1" applyAlignment="1">
      <alignment vertical="center"/>
    </xf>
    <xf numFmtId="0" fontId="7" fillId="0" borderId="0" xfId="1" applyAlignment="1">
      <alignment vertical="center" wrapText="1"/>
    </xf>
    <xf numFmtId="0" fontId="8" fillId="9" borderId="0" xfId="0" applyFont="1" applyFill="1" applyAlignment="1">
      <alignment vertical="center" wrapText="1"/>
    </xf>
    <xf numFmtId="0" fontId="30" fillId="0" borderId="22" xfId="0" applyFont="1" applyBorder="1" applyAlignment="1">
      <alignment vertical="center"/>
    </xf>
    <xf numFmtId="0" fontId="15" fillId="5" borderId="28" xfId="0" applyFont="1" applyFill="1" applyBorder="1" applyAlignment="1">
      <alignment vertical="center" wrapText="1"/>
    </xf>
    <xf numFmtId="0" fontId="15" fillId="8" borderId="28" xfId="0" applyFont="1" applyFill="1" applyBorder="1" applyAlignment="1">
      <alignment vertical="center" wrapText="1"/>
    </xf>
    <xf numFmtId="0" fontId="15" fillId="0" borderId="28" xfId="0" applyFont="1" applyBorder="1" applyAlignment="1">
      <alignment vertical="center" wrapText="1"/>
    </xf>
    <xf numFmtId="0" fontId="11" fillId="0" borderId="0" xfId="1" applyFont="1" applyAlignment="1">
      <alignment vertical="center" wrapText="1"/>
    </xf>
    <xf numFmtId="0" fontId="7" fillId="0" borderId="0" xfId="0" applyFont="1" applyAlignment="1">
      <alignment horizontal="center" vertical="center"/>
    </xf>
    <xf numFmtId="0" fontId="3" fillId="0" borderId="0" xfId="0" applyFont="1" applyAlignment="1">
      <alignment vertical="center"/>
    </xf>
    <xf numFmtId="0" fontId="1" fillId="0" borderId="74" xfId="1" applyFont="1" applyBorder="1" applyAlignment="1">
      <alignment horizontal="left" vertical="center" wrapText="1"/>
    </xf>
    <xf numFmtId="0" fontId="1" fillId="0" borderId="74" xfId="1" applyFont="1" applyBorder="1" applyAlignment="1">
      <alignment horizontal="left" vertical="top" wrapText="1"/>
    </xf>
    <xf numFmtId="0" fontId="1" fillId="0" borderId="74" xfId="1" applyFont="1" applyBorder="1" applyAlignment="1">
      <alignment wrapText="1"/>
    </xf>
    <xf numFmtId="0" fontId="30"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15" fillId="0" borderId="0" xfId="0" applyFont="1" applyAlignment="1">
      <alignment vertical="center" wrapText="1"/>
    </xf>
    <xf numFmtId="0" fontId="1" fillId="0" borderId="0" xfId="1" applyFont="1" applyAlignment="1">
      <alignment vertical="center"/>
    </xf>
    <xf numFmtId="0" fontId="1" fillId="0" borderId="0" xfId="0" applyFont="1"/>
    <xf numFmtId="0" fontId="2" fillId="0" borderId="0" xfId="0" applyFont="1"/>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xf>
    <xf numFmtId="0" fontId="2" fillId="8" borderId="28" xfId="0" applyFont="1" applyFill="1" applyBorder="1" applyAlignment="1">
      <alignment horizontal="left" vertical="center" wrapText="1"/>
    </xf>
    <xf numFmtId="0" fontId="2" fillId="0" borderId="0" xfId="0" applyFont="1" applyAlignment="1">
      <alignment horizontal="center" vertical="center"/>
    </xf>
    <xf numFmtId="0" fontId="1" fillId="0" borderId="0" xfId="1" applyFont="1"/>
    <xf numFmtId="0" fontId="1" fillId="0" borderId="0" xfId="1" applyFont="1" applyAlignment="1">
      <alignment wrapText="1"/>
    </xf>
    <xf numFmtId="0" fontId="1" fillId="0" borderId="74" xfId="1" applyFont="1" applyBorder="1" applyAlignment="1">
      <alignment vertical="center" wrapText="1"/>
    </xf>
    <xf numFmtId="0" fontId="1" fillId="0" borderId="76" xfId="1" applyFont="1" applyBorder="1" applyAlignment="1">
      <alignment wrapText="1"/>
    </xf>
    <xf numFmtId="0" fontId="11" fillId="0" borderId="36" xfId="0" applyFont="1" applyBorder="1" applyAlignment="1">
      <alignment horizontal="center" vertical="center"/>
    </xf>
    <xf numFmtId="0" fontId="2" fillId="0" borderId="28" xfId="0" applyFont="1" applyBorder="1" applyAlignment="1">
      <alignment horizontal="left" vertical="center" wrapText="1"/>
    </xf>
    <xf numFmtId="0" fontId="19" fillId="3" borderId="0" xfId="1" applyFont="1" applyFill="1" applyAlignment="1">
      <alignment horizontal="center" vertical="center" wrapText="1"/>
    </xf>
    <xf numFmtId="0" fontId="1" fillId="0" borderId="1" xfId="0" applyFont="1" applyBorder="1" applyAlignment="1">
      <alignment horizontal="center" vertical="center" wrapText="1"/>
    </xf>
    <xf numFmtId="0" fontId="8" fillId="3" borderId="28" xfId="1" applyFont="1" applyFill="1" applyBorder="1" applyAlignment="1">
      <alignment horizontal="center" vertical="center"/>
    </xf>
    <xf numFmtId="0" fontId="1" fillId="0" borderId="28" xfId="1" applyFont="1" applyBorder="1" applyAlignment="1">
      <alignment horizontal="center" vertical="center"/>
    </xf>
    <xf numFmtId="0" fontId="7" fillId="0" borderId="28" xfId="1" applyBorder="1" applyAlignment="1">
      <alignment horizontal="center" vertical="center"/>
    </xf>
    <xf numFmtId="0" fontId="8" fillId="3" borderId="82" xfId="1" applyFont="1" applyFill="1" applyBorder="1" applyAlignment="1">
      <alignment horizontal="center" vertical="center"/>
    </xf>
    <xf numFmtId="0" fontId="1" fillId="0" borderId="25" xfId="1" applyFont="1" applyBorder="1" applyAlignment="1">
      <alignment vertical="center"/>
    </xf>
    <xf numFmtId="0" fontId="6" fillId="0" borderId="25" xfId="1" applyFont="1" applyBorder="1" applyAlignment="1">
      <alignment vertical="center"/>
    </xf>
    <xf numFmtId="0" fontId="8" fillId="3" borderId="82" xfId="1" applyFont="1" applyFill="1" applyBorder="1" applyAlignment="1">
      <alignment horizontal="center" vertical="center" wrapText="1"/>
    </xf>
    <xf numFmtId="0" fontId="8" fillId="3" borderId="28" xfId="1" applyFont="1" applyFill="1" applyBorder="1" applyAlignment="1">
      <alignment horizontal="center" vertical="center" wrapText="1"/>
    </xf>
    <xf numFmtId="0" fontId="7" fillId="0" borderId="36" xfId="1" applyBorder="1" applyAlignment="1">
      <alignment horizontal="center" vertical="center"/>
    </xf>
    <xf numFmtId="0" fontId="7" fillId="0" borderId="1" xfId="1" applyBorder="1" applyAlignment="1">
      <alignment horizontal="center" vertical="center" wrapText="1"/>
    </xf>
    <xf numFmtId="0" fontId="11" fillId="0" borderId="36" xfId="1" applyFont="1" applyBorder="1" applyAlignment="1">
      <alignment horizontal="right" vertical="center" wrapText="1"/>
    </xf>
    <xf numFmtId="0" fontId="7" fillId="0" borderId="2" xfId="1" applyBorder="1" applyAlignment="1">
      <alignment horizontal="center" vertical="center"/>
    </xf>
    <xf numFmtId="0" fontId="2" fillId="0" borderId="2" xfId="1" applyFont="1" applyBorder="1" applyAlignment="1">
      <alignment vertical="top" wrapText="1"/>
    </xf>
    <xf numFmtId="0" fontId="7" fillId="0" borderId="2" xfId="1" applyBorder="1" applyAlignment="1">
      <alignment vertical="top" wrapText="1"/>
    </xf>
    <xf numFmtId="0" fontId="30" fillId="0" borderId="38" xfId="0" applyFont="1" applyBorder="1" applyAlignment="1">
      <alignment vertical="center" wrapText="1"/>
    </xf>
    <xf numFmtId="0" fontId="8" fillId="3" borderId="39" xfId="1" applyFont="1" applyFill="1" applyBorder="1" applyAlignment="1">
      <alignment horizontal="center" vertical="center" wrapText="1"/>
    </xf>
    <xf numFmtId="0" fontId="7" fillId="0" borderId="84" xfId="1" applyBorder="1" applyAlignment="1">
      <alignment horizontal="center" vertical="center" wrapText="1"/>
    </xf>
    <xf numFmtId="0" fontId="7" fillId="0" borderId="38" xfId="1" applyBorder="1" applyAlignment="1">
      <alignment horizontal="center" vertical="center" wrapText="1"/>
    </xf>
    <xf numFmtId="0" fontId="8" fillId="3" borderId="83"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38" xfId="1" applyBorder="1" applyAlignment="1">
      <alignment vertical="center" wrapText="1"/>
    </xf>
    <xf numFmtId="0" fontId="30" fillId="0" borderId="0" xfId="0" applyFont="1" applyBorder="1" applyAlignment="1">
      <alignment vertical="center"/>
    </xf>
    <xf numFmtId="0" fontId="8" fillId="4" borderId="8" xfId="0" applyFont="1" applyFill="1" applyBorder="1" applyAlignment="1">
      <alignment horizontal="center" vertical="center"/>
    </xf>
    <xf numFmtId="0" fontId="8" fillId="4" borderId="1" xfId="0" applyFont="1" applyFill="1" applyBorder="1" applyAlignment="1">
      <alignment horizontal="center" vertical="center"/>
    </xf>
    <xf numFmtId="0" fontId="1" fillId="0" borderId="25" xfId="0" applyFont="1" applyBorder="1" applyAlignment="1">
      <alignment vertical="center"/>
    </xf>
    <xf numFmtId="0" fontId="1" fillId="0" borderId="25" xfId="0" applyFont="1" applyBorder="1"/>
    <xf numFmtId="0" fontId="32" fillId="6" borderId="25" xfId="0" applyFont="1" applyFill="1" applyBorder="1" applyAlignment="1">
      <alignment horizontal="center" vertical="center" wrapText="1"/>
    </xf>
    <xf numFmtId="0" fontId="9" fillId="0" borderId="2" xfId="0" applyFont="1" applyBorder="1" applyAlignment="1">
      <alignment horizontal="right" vertical="center" wrapText="1"/>
    </xf>
    <xf numFmtId="0" fontId="1" fillId="0" borderId="0" xfId="1" applyFont="1" applyAlignment="1">
      <alignment vertical="top"/>
    </xf>
    <xf numFmtId="0" fontId="1" fillId="0" borderId="0" xfId="1" applyFont="1" applyAlignment="1">
      <alignment vertical="top" wrapText="1"/>
    </xf>
    <xf numFmtId="0" fontId="15" fillId="0" borderId="15" xfId="1" applyFont="1" applyBorder="1" applyAlignment="1">
      <alignment vertical="center" wrapText="1"/>
    </xf>
    <xf numFmtId="0" fontId="7" fillId="0" borderId="16" xfId="1" applyBorder="1" applyAlignment="1">
      <alignment vertical="center" wrapText="1"/>
    </xf>
    <xf numFmtId="0" fontId="7" fillId="0" borderId="17" xfId="1" applyBorder="1" applyAlignment="1">
      <alignment vertical="center" wrapText="1"/>
    </xf>
    <xf numFmtId="0" fontId="8" fillId="3" borderId="32"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4" xfId="1" applyFont="1" applyFill="1" applyBorder="1" applyAlignment="1">
      <alignment horizontal="center" vertical="center"/>
    </xf>
    <xf numFmtId="0" fontId="17" fillId="7" borderId="35" xfId="1" applyFont="1" applyFill="1" applyBorder="1" applyAlignment="1">
      <alignment horizontal="center"/>
    </xf>
    <xf numFmtId="0" fontId="17" fillId="7" borderId="0" xfId="1" applyFont="1" applyFill="1" applyAlignment="1">
      <alignment horizontal="center"/>
    </xf>
    <xf numFmtId="0" fontId="17" fillId="7" borderId="18" xfId="1" applyFont="1" applyFill="1" applyBorder="1" applyAlignment="1">
      <alignment horizontal="center"/>
    </xf>
    <xf numFmtId="0" fontId="17" fillId="7" borderId="19" xfId="1" applyFont="1" applyFill="1" applyBorder="1" applyAlignment="1">
      <alignment horizontal="center" vertical="top"/>
    </xf>
    <xf numFmtId="0" fontId="17" fillId="7" borderId="14" xfId="1" applyFont="1" applyFill="1" applyBorder="1" applyAlignment="1">
      <alignment horizontal="center" vertical="top"/>
    </xf>
    <xf numFmtId="0" fontId="17" fillId="7" borderId="20" xfId="1" applyFont="1" applyFill="1" applyBorder="1" applyAlignment="1">
      <alignment horizontal="center" vertical="top"/>
    </xf>
    <xf numFmtId="0" fontId="15" fillId="0" borderId="15" xfId="1" applyFont="1" applyBorder="1" applyAlignment="1">
      <alignment horizontal="left" vertical="center" wrapText="1"/>
    </xf>
    <xf numFmtId="0" fontId="7" fillId="0" borderId="16" xfId="1" applyBorder="1" applyAlignment="1">
      <alignment horizontal="left" vertical="center" wrapText="1"/>
    </xf>
    <xf numFmtId="0" fontId="7" fillId="0" borderId="17" xfId="1" applyBorder="1" applyAlignment="1">
      <alignment horizontal="left" vertical="center" wrapText="1"/>
    </xf>
    <xf numFmtId="0" fontId="30" fillId="0" borderId="22" xfId="0" applyFont="1" applyBorder="1" applyAlignment="1">
      <alignment vertical="center" wrapText="1"/>
    </xf>
    <xf numFmtId="0" fontId="30" fillId="0" borderId="85" xfId="0" applyFont="1" applyBorder="1" applyAlignment="1">
      <alignment vertical="center" wrapText="1"/>
    </xf>
    <xf numFmtId="0" fontId="10" fillId="9" borderId="21" xfId="0" applyFont="1" applyFill="1" applyBorder="1" applyAlignment="1">
      <alignment horizontal="center" vertical="center" wrapText="1"/>
    </xf>
    <xf numFmtId="0" fontId="10" fillId="9" borderId="84" xfId="0" applyFont="1" applyFill="1" applyBorder="1" applyAlignment="1">
      <alignment horizontal="center" vertical="center" wrapText="1"/>
    </xf>
    <xf numFmtId="0" fontId="14" fillId="0" borderId="22" xfId="0" applyFont="1" applyBorder="1" applyAlignment="1">
      <alignment vertical="top" wrapText="1"/>
    </xf>
    <xf numFmtId="0" fontId="14" fillId="0" borderId="85" xfId="0" applyFont="1" applyBorder="1" applyAlignment="1">
      <alignment vertical="top" wrapText="1"/>
    </xf>
    <xf numFmtId="0" fontId="42" fillId="0" borderId="22" xfId="0" applyFont="1" applyBorder="1" applyAlignment="1">
      <alignment vertical="top" wrapText="1"/>
    </xf>
    <xf numFmtId="0" fontId="42" fillId="0" borderId="85" xfId="0" applyFont="1" applyBorder="1" applyAlignment="1">
      <alignment vertical="top" wrapText="1"/>
    </xf>
    <xf numFmtId="0" fontId="41" fillId="0" borderId="22" xfId="0" applyFont="1" applyBorder="1" applyAlignment="1">
      <alignment vertical="top" wrapText="1"/>
    </xf>
    <xf numFmtId="0" fontId="41" fillId="0" borderId="85" xfId="0" applyFont="1" applyBorder="1" applyAlignment="1">
      <alignment vertical="top" wrapText="1"/>
    </xf>
    <xf numFmtId="0" fontId="38" fillId="0" borderId="22" xfId="0" applyFont="1" applyBorder="1" applyAlignment="1">
      <alignment vertical="top" wrapText="1"/>
    </xf>
    <xf numFmtId="0" fontId="38" fillId="0" borderId="85" xfId="0" applyFont="1" applyBorder="1" applyAlignment="1">
      <alignment vertical="top" wrapText="1"/>
    </xf>
    <xf numFmtId="0" fontId="9" fillId="0" borderId="22" xfId="0" applyFont="1" applyBorder="1" applyAlignment="1">
      <alignment vertical="top"/>
    </xf>
    <xf numFmtId="0" fontId="9" fillId="0" borderId="85" xfId="0" applyFont="1" applyBorder="1" applyAlignment="1">
      <alignment vertical="top"/>
    </xf>
    <xf numFmtId="0" fontId="1" fillId="0" borderId="78"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43" fillId="6" borderId="30"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8" fillId="0" borderId="22" xfId="0" applyFont="1" applyBorder="1" applyAlignment="1">
      <alignment horizontal="left" vertical="top" wrapText="1"/>
    </xf>
    <xf numFmtId="0" fontId="41" fillId="0" borderId="22" xfId="0" applyFont="1" applyBorder="1" applyAlignment="1">
      <alignment horizontal="left" vertical="top" wrapText="1"/>
    </xf>
    <xf numFmtId="0" fontId="42" fillId="0" borderId="22" xfId="0" applyFont="1" applyBorder="1" applyAlignment="1">
      <alignment horizontal="left" vertical="top" wrapText="1"/>
    </xf>
    <xf numFmtId="0" fontId="14" fillId="0" borderId="22" xfId="0" applyFont="1" applyBorder="1" applyAlignment="1">
      <alignment horizontal="left" vertical="top" wrapText="1"/>
    </xf>
    <xf numFmtId="0" fontId="30" fillId="0" borderId="22" xfId="0" applyFont="1" applyBorder="1" applyAlignment="1">
      <alignment horizontal="left" vertical="center" wrapText="1"/>
    </xf>
    <xf numFmtId="0" fontId="30" fillId="0" borderId="22" xfId="0" applyFont="1" applyBorder="1" applyAlignment="1">
      <alignment horizontal="left"/>
    </xf>
    <xf numFmtId="0" fontId="10" fillId="4" borderId="41" xfId="0" applyFont="1" applyFill="1" applyBorder="1" applyAlignment="1">
      <alignment horizontal="center" vertical="center" wrapText="1"/>
    </xf>
    <xf numFmtId="0" fontId="32" fillId="6" borderId="86"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38"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9" xfId="0" applyFont="1" applyBorder="1" applyAlignment="1">
      <alignment horizontal="center" vertical="center" wrapText="1"/>
    </xf>
    <xf numFmtId="0" fontId="10" fillId="4" borderId="3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28" fillId="3" borderId="0" xfId="0" applyFont="1" applyFill="1" applyBorder="1" applyAlignment="1">
      <alignment horizontal="center" vertical="center"/>
    </xf>
    <xf numFmtId="0" fontId="28" fillId="3" borderId="38" xfId="0" applyFont="1" applyFill="1" applyBorder="1" applyAlignment="1">
      <alignment horizontal="center" vertical="center"/>
    </xf>
    <xf numFmtId="0" fontId="15" fillId="0" borderId="0" xfId="0" applyFont="1" applyBorder="1" applyAlignment="1">
      <alignment horizontal="left" vertical="center" wrapText="1"/>
    </xf>
    <xf numFmtId="0" fontId="15" fillId="0" borderId="38" xfId="0" applyFont="1" applyBorder="1" applyAlignment="1">
      <alignment horizontal="left" vertical="center" wrapText="1"/>
    </xf>
    <xf numFmtId="0" fontId="15" fillId="8" borderId="0" xfId="0" applyFont="1" applyFill="1" applyBorder="1" applyAlignment="1">
      <alignment horizontal="left" vertical="top" wrapText="1"/>
    </xf>
    <xf numFmtId="0" fontId="15" fillId="8" borderId="38" xfId="0" applyFont="1" applyFill="1" applyBorder="1" applyAlignment="1">
      <alignment horizontal="left" vertical="top" wrapText="1"/>
    </xf>
    <xf numFmtId="0" fontId="15" fillId="8" borderId="14" xfId="0" applyFont="1" applyFill="1" applyBorder="1" applyAlignment="1">
      <alignment horizontal="left" vertical="top" wrapText="1"/>
    </xf>
    <xf numFmtId="0" fontId="15" fillId="8" borderId="81" xfId="0" applyFont="1" applyFill="1" applyBorder="1" applyAlignment="1">
      <alignment horizontal="left" vertical="top" wrapText="1"/>
    </xf>
    <xf numFmtId="0" fontId="15" fillId="8" borderId="5"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2" fillId="8" borderId="46" xfId="0" applyFont="1" applyFill="1" applyBorder="1" applyAlignment="1">
      <alignment horizontal="left" vertical="center" wrapText="1"/>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47" xfId="0" applyFont="1" applyBorder="1" applyAlignment="1">
      <alignment horizontal="center" vertical="center"/>
    </xf>
    <xf numFmtId="0" fontId="27" fillId="3" borderId="53" xfId="0" applyFont="1" applyFill="1" applyBorder="1" applyAlignment="1">
      <alignment horizontal="left" vertical="center"/>
    </xf>
    <xf numFmtId="0" fontId="27" fillId="3" borderId="54" xfId="0" applyFont="1" applyFill="1" applyBorder="1" applyAlignment="1">
      <alignment horizontal="left" vertical="center"/>
    </xf>
    <xf numFmtId="0" fontId="27" fillId="3" borderId="55" xfId="0" applyFont="1" applyFill="1" applyBorder="1" applyAlignment="1">
      <alignment horizontal="left" vertical="center"/>
    </xf>
    <xf numFmtId="0" fontId="27" fillId="3" borderId="0" xfId="0" applyFont="1" applyFill="1" applyBorder="1" applyAlignment="1">
      <alignment horizontal="left" vertical="center"/>
    </xf>
    <xf numFmtId="0" fontId="27" fillId="3" borderId="38" xfId="0" applyFont="1" applyFill="1" applyBorder="1" applyAlignment="1">
      <alignment horizontal="left" vertical="center"/>
    </xf>
    <xf numFmtId="0" fontId="8" fillId="3" borderId="64" xfId="1" applyFont="1" applyFill="1" applyBorder="1" applyAlignment="1">
      <alignment horizontal="center" vertical="center"/>
    </xf>
    <xf numFmtId="0" fontId="8" fillId="3" borderId="65" xfId="1" applyFont="1" applyFill="1" applyBorder="1" applyAlignment="1">
      <alignment horizontal="center" vertical="center"/>
    </xf>
    <xf numFmtId="0" fontId="8" fillId="3" borderId="66" xfId="1" applyFont="1" applyFill="1" applyBorder="1" applyAlignment="1">
      <alignment horizontal="center" vertical="center"/>
    </xf>
    <xf numFmtId="0" fontId="17" fillId="7" borderId="67" xfId="1" applyFont="1" applyFill="1" applyBorder="1" applyAlignment="1">
      <alignment horizontal="center"/>
    </xf>
    <xf numFmtId="0" fontId="17" fillId="7" borderId="11" xfId="1" applyFont="1" applyFill="1" applyBorder="1" applyAlignment="1">
      <alignment horizontal="center"/>
    </xf>
    <xf numFmtId="0" fontId="17" fillId="7" borderId="68" xfId="1" applyFont="1" applyFill="1" applyBorder="1" applyAlignment="1">
      <alignment horizontal="center"/>
    </xf>
    <xf numFmtId="0" fontId="17" fillId="7" borderId="69" xfId="1" applyFont="1" applyFill="1" applyBorder="1" applyAlignment="1">
      <alignment horizontal="center" vertical="top"/>
    </xf>
    <xf numFmtId="0" fontId="17" fillId="7" borderId="0" xfId="1" applyFont="1" applyFill="1" applyAlignment="1">
      <alignment horizontal="center" vertical="top"/>
    </xf>
    <xf numFmtId="0" fontId="17" fillId="7" borderId="70" xfId="1" applyFont="1" applyFill="1" applyBorder="1" applyAlignment="1">
      <alignment horizontal="center" vertical="top"/>
    </xf>
    <xf numFmtId="0" fontId="34" fillId="0" borderId="71" xfId="2" applyFont="1" applyFill="1" applyBorder="1" applyAlignment="1">
      <alignment horizontal="left" vertical="top" wrapText="1"/>
    </xf>
    <xf numFmtId="0" fontId="34" fillId="0" borderId="31" xfId="2" applyFont="1" applyFill="1" applyBorder="1" applyAlignment="1">
      <alignment horizontal="left" vertical="top" wrapText="1"/>
    </xf>
    <xf numFmtId="0" fontId="34" fillId="0" borderId="72" xfId="2" applyFont="1" applyFill="1" applyBorder="1" applyAlignment="1">
      <alignment horizontal="left" vertical="top" wrapText="1"/>
    </xf>
    <xf numFmtId="0" fontId="10" fillId="9" borderId="0"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wrapText="1"/>
    </xf>
    <xf numFmtId="0" fontId="1" fillId="0" borderId="0" xfId="0" applyFont="1" applyBorder="1"/>
    <xf numFmtId="0" fontId="1" fillId="0" borderId="38" xfId="0" applyFont="1" applyBorder="1"/>
    <xf numFmtId="0" fontId="30" fillId="0" borderId="0" xfId="0" applyFont="1" applyBorder="1" applyAlignment="1">
      <alignment horizontal="left"/>
    </xf>
    <xf numFmtId="0" fontId="30" fillId="0" borderId="0" xfId="0" applyFont="1" applyBorder="1" applyAlignment="1">
      <alignment wrapText="1"/>
    </xf>
    <xf numFmtId="0" fontId="30" fillId="0" borderId="0" xfId="0" applyFont="1" applyBorder="1"/>
    <xf numFmtId="0" fontId="9" fillId="0" borderId="0" xfId="0" applyFont="1" applyBorder="1" applyAlignment="1">
      <alignment vertical="top"/>
    </xf>
    <xf numFmtId="0" fontId="1" fillId="0" borderId="0" xfId="0" applyFont="1" applyBorder="1" applyAlignment="1">
      <alignment vertical="top"/>
    </xf>
    <xf numFmtId="0" fontId="1" fillId="0" borderId="38" xfId="0" applyFont="1" applyBorder="1" applyAlignment="1">
      <alignment vertical="top"/>
    </xf>
    <xf numFmtId="0" fontId="38" fillId="0" borderId="0" xfId="0" applyFont="1" applyBorder="1" applyAlignment="1">
      <alignment horizontal="left" vertical="top" wrapText="1"/>
    </xf>
    <xf numFmtId="0" fontId="38" fillId="0" borderId="38" xfId="0" applyFont="1" applyBorder="1" applyAlignment="1">
      <alignment horizontal="left" vertical="top" wrapText="1"/>
    </xf>
    <xf numFmtId="0" fontId="41" fillId="0" borderId="0" xfId="0" applyFont="1" applyBorder="1" applyAlignment="1">
      <alignment horizontal="left" vertical="top" wrapText="1"/>
    </xf>
    <xf numFmtId="0" fontId="41" fillId="0" borderId="38" xfId="0" applyFont="1" applyBorder="1" applyAlignment="1">
      <alignment horizontal="left" vertical="top" wrapText="1"/>
    </xf>
    <xf numFmtId="0" fontId="42" fillId="0" borderId="0" xfId="0" applyFont="1" applyBorder="1" applyAlignment="1">
      <alignment horizontal="left" vertical="top" wrapText="1"/>
    </xf>
    <xf numFmtId="0" fontId="42" fillId="0" borderId="38"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32" fillId="6" borderId="27"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38" fillId="0" borderId="0" xfId="0" applyFont="1" applyBorder="1" applyAlignment="1">
      <alignment horizontal="left" vertical="top" wrapText="1"/>
    </xf>
    <xf numFmtId="0" fontId="41" fillId="0" borderId="0" xfId="0" applyFont="1" applyBorder="1" applyAlignment="1">
      <alignment horizontal="left" vertical="top" wrapText="1"/>
    </xf>
    <xf numFmtId="0" fontId="42" fillId="0" borderId="0" xfId="0" applyFont="1" applyBorder="1" applyAlignment="1">
      <alignment horizontal="left" vertical="top" wrapText="1"/>
    </xf>
    <xf numFmtId="0" fontId="14" fillId="0" borderId="0" xfId="0" applyFont="1" applyBorder="1" applyAlignment="1">
      <alignment horizontal="left" vertical="top" wrapText="1"/>
    </xf>
    <xf numFmtId="0" fontId="8" fillId="4" borderId="25" xfId="0" applyFont="1" applyFill="1" applyBorder="1" applyAlignment="1">
      <alignment horizontal="center" vertical="center" wrapText="1"/>
    </xf>
    <xf numFmtId="0" fontId="1" fillId="0" borderId="0" xfId="0" applyFont="1" applyBorder="1" applyAlignment="1">
      <alignment horizontal="center" vertical="center" wrapText="1"/>
    </xf>
    <xf numFmtId="0" fontId="10" fillId="4" borderId="0" xfId="0" applyFont="1" applyFill="1" applyBorder="1" applyAlignment="1">
      <alignment horizontal="center" vertical="center" wrapText="1"/>
    </xf>
    <xf numFmtId="0" fontId="2" fillId="0" borderId="0" xfId="0" applyFont="1" applyBorder="1" applyAlignment="1">
      <alignment horizontal="left"/>
    </xf>
    <xf numFmtId="0" fontId="32" fillId="6"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37" fillId="0" borderId="36" xfId="0" applyFont="1" applyBorder="1" applyAlignment="1">
      <alignment horizontal="right" vertical="center" wrapText="1"/>
    </xf>
    <xf numFmtId="0" fontId="1" fillId="0" borderId="87" xfId="0" applyFont="1" applyBorder="1" applyAlignment="1">
      <alignment horizontal="center" vertical="center" wrapText="1"/>
    </xf>
    <xf numFmtId="0" fontId="19"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9" fillId="3" borderId="5" xfId="1" applyFont="1" applyFill="1" applyBorder="1" applyAlignment="1">
      <alignment horizontal="center" vertical="center" wrapText="1"/>
    </xf>
    <xf numFmtId="0" fontId="2" fillId="0" borderId="25" xfId="0" applyFont="1" applyBorder="1" applyAlignment="1">
      <alignment horizontal="left" vertical="top" wrapText="1"/>
    </xf>
    <xf numFmtId="0" fontId="19" fillId="3" borderId="2" xfId="1" applyFont="1" applyFill="1" applyBorder="1" applyAlignment="1">
      <alignment horizontal="center" vertical="center" wrapText="1"/>
    </xf>
    <xf numFmtId="0" fontId="2" fillId="0" borderId="2" xfId="0" applyFont="1" applyBorder="1" applyAlignment="1">
      <alignment horizontal="left" vertical="top" wrapText="1"/>
    </xf>
    <xf numFmtId="0" fontId="2" fillId="0" borderId="27" xfId="0" applyFont="1" applyBorder="1" applyAlignment="1">
      <alignment horizontal="left" vertical="top" wrapText="1"/>
    </xf>
    <xf numFmtId="0" fontId="19" fillId="3" borderId="30" xfId="1"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 fillId="0" borderId="7" xfId="0" applyFont="1" applyBorder="1" applyAlignment="1">
      <alignment horizontal="center" vertical="center"/>
    </xf>
    <xf numFmtId="0" fontId="2" fillId="0" borderId="37" xfId="0" applyFont="1" applyBorder="1" applyAlignment="1">
      <alignment horizontal="left" vertical="center" wrapText="1"/>
    </xf>
    <xf numFmtId="0" fontId="1" fillId="0" borderId="8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9" fillId="0" borderId="30" xfId="0" applyFont="1" applyBorder="1" applyAlignment="1">
      <alignment horizontal="right" vertical="center" wrapText="1"/>
    </xf>
    <xf numFmtId="0" fontId="2" fillId="0" borderId="29" xfId="0" applyFont="1" applyBorder="1" applyAlignment="1">
      <alignment horizontal="left" vertical="top" wrapText="1"/>
    </xf>
    <xf numFmtId="0" fontId="2" fillId="0" borderId="26" xfId="0" applyFont="1" applyBorder="1" applyAlignment="1">
      <alignment horizontal="left" vertical="top" wrapText="1"/>
    </xf>
    <xf numFmtId="0" fontId="19" fillId="3" borderId="29" xfId="1" applyFont="1" applyFill="1" applyBorder="1" applyAlignment="1">
      <alignment horizontal="center" vertical="center" wrapText="1"/>
    </xf>
    <xf numFmtId="0" fontId="2" fillId="0" borderId="90" xfId="0" applyFont="1" applyBorder="1" applyAlignment="1">
      <alignment horizontal="left" vertical="top" wrapText="1"/>
    </xf>
    <xf numFmtId="0" fontId="19" fillId="3" borderId="7" xfId="1" applyFont="1" applyFill="1" applyBorder="1" applyAlignment="1">
      <alignment horizontal="center" vertical="center" wrapText="1"/>
    </xf>
    <xf numFmtId="0" fontId="9" fillId="0" borderId="5" xfId="0" applyFont="1" applyBorder="1" applyAlignment="1">
      <alignment horizontal="right" vertical="center" wrapText="1"/>
    </xf>
    <xf numFmtId="0" fontId="44" fillId="0" borderId="2" xfId="0" applyFont="1" applyBorder="1" applyAlignment="1">
      <alignment horizontal="left" vertical="top" wrapText="1"/>
    </xf>
    <xf numFmtId="0" fontId="2" fillId="0" borderId="38" xfId="0" applyFont="1" applyBorder="1" applyAlignment="1">
      <alignment horizontal="left" vertical="top" wrapText="1"/>
    </xf>
    <xf numFmtId="0" fontId="15" fillId="0" borderId="91" xfId="0" applyFont="1" applyBorder="1" applyAlignment="1">
      <alignment horizontal="left" vertical="center" wrapText="1"/>
    </xf>
    <xf numFmtId="0" fontId="1" fillId="0" borderId="31" xfId="0" applyFont="1" applyBorder="1" applyAlignment="1">
      <alignment horizontal="center" vertical="center" wrapText="1"/>
    </xf>
    <xf numFmtId="0" fontId="12" fillId="0" borderId="37" xfId="0" applyFont="1" applyBorder="1" applyAlignment="1">
      <alignment vertical="center" wrapText="1"/>
    </xf>
    <xf numFmtId="0" fontId="13" fillId="0" borderId="37" xfId="0" applyFont="1" applyBorder="1" applyAlignment="1">
      <alignment vertical="center" wrapText="1"/>
    </xf>
    <xf numFmtId="0" fontId="15" fillId="0" borderId="37" xfId="0" applyFont="1" applyBorder="1" applyAlignment="1">
      <alignment vertical="center" wrapText="1"/>
    </xf>
    <xf numFmtId="0" fontId="12" fillId="0" borderId="37" xfId="0" applyFont="1" applyBorder="1" applyAlignment="1">
      <alignment horizontal="left" vertical="center" wrapText="1"/>
    </xf>
    <xf numFmtId="0" fontId="1" fillId="0" borderId="2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3" xfId="0" applyFont="1" applyBorder="1" applyAlignment="1">
      <alignment vertical="center"/>
    </xf>
    <xf numFmtId="0" fontId="8" fillId="4" borderId="7"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30" fillId="0" borderId="40" xfId="0" applyFont="1" applyBorder="1" applyAlignment="1">
      <alignment horizontal="left" vertical="center" wrapText="1"/>
    </xf>
    <xf numFmtId="0" fontId="1" fillId="0" borderId="0" xfId="0" applyFont="1" applyBorder="1" applyAlignment="1">
      <alignment vertical="center"/>
    </xf>
    <xf numFmtId="0" fontId="1" fillId="0" borderId="38" xfId="0" applyFont="1" applyBorder="1" applyAlignment="1">
      <alignment vertical="center"/>
    </xf>
    <xf numFmtId="0" fontId="30" fillId="0" borderId="40"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vertical="center" wrapText="1"/>
    </xf>
    <xf numFmtId="0" fontId="9" fillId="0" borderId="40" xfId="0" applyFont="1" applyBorder="1" applyAlignment="1">
      <alignment vertical="top"/>
    </xf>
    <xf numFmtId="0" fontId="38" fillId="0" borderId="40" xfId="0" applyFont="1" applyBorder="1" applyAlignment="1">
      <alignment horizontal="left" vertical="top" wrapText="1"/>
    </xf>
    <xf numFmtId="0" fontId="41" fillId="0" borderId="40" xfId="0" applyFont="1" applyBorder="1" applyAlignment="1">
      <alignment horizontal="left" vertical="top" wrapText="1"/>
    </xf>
    <xf numFmtId="0" fontId="42" fillId="0" borderId="40" xfId="0" applyFont="1" applyBorder="1" applyAlignment="1">
      <alignment horizontal="left" vertical="top" wrapText="1"/>
    </xf>
    <xf numFmtId="0" fontId="14" fillId="0" borderId="40" xfId="0" applyFont="1" applyBorder="1" applyAlignment="1">
      <alignment horizontal="left" vertical="top" wrapText="1"/>
    </xf>
    <xf numFmtId="0" fontId="1" fillId="0" borderId="89" xfId="0" applyFont="1" applyBorder="1" applyAlignment="1">
      <alignment horizontal="center" vertical="center" wrapText="1"/>
    </xf>
    <xf numFmtId="0" fontId="1" fillId="0" borderId="5" xfId="0" applyFont="1" applyBorder="1" applyAlignment="1">
      <alignment horizontal="center" vertical="center" wrapText="1"/>
    </xf>
    <xf numFmtId="0" fontId="32" fillId="6" borderId="4"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center" vertical="center"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5" width="8.85546875" style="3" customWidth="1"/>
    <col min="16" max="16384" width="0" style="3" hidden="1"/>
  </cols>
  <sheetData>
    <row r="1" spans="1:15" s="4" customFormat="1" ht="30" customHeight="1">
      <c r="A1" s="155" t="s">
        <v>0</v>
      </c>
      <c r="B1" s="156"/>
      <c r="C1" s="156"/>
      <c r="D1" s="156"/>
      <c r="E1" s="156"/>
      <c r="F1" s="156"/>
      <c r="G1" s="156"/>
      <c r="H1" s="156"/>
      <c r="I1" s="156"/>
      <c r="J1" s="156"/>
      <c r="K1" s="156"/>
      <c r="L1" s="156"/>
      <c r="M1" s="156"/>
      <c r="N1" s="156"/>
      <c r="O1" s="157"/>
    </row>
    <row r="2" spans="1:15" ht="20.25" customHeight="1">
      <c r="A2" s="158" t="s">
        <v>1</v>
      </c>
      <c r="B2" s="159"/>
      <c r="C2" s="159"/>
      <c r="D2" s="159"/>
      <c r="E2" s="159"/>
      <c r="F2" s="159"/>
      <c r="G2" s="159"/>
      <c r="H2" s="159"/>
      <c r="I2" s="159"/>
      <c r="J2" s="159"/>
      <c r="K2" s="159"/>
      <c r="L2" s="159"/>
      <c r="M2" s="159"/>
      <c r="N2" s="159"/>
      <c r="O2" s="160"/>
    </row>
    <row r="3" spans="1:15" s="6" customFormat="1" ht="20.25" customHeight="1">
      <c r="A3" s="161" t="s">
        <v>2</v>
      </c>
      <c r="B3" s="162"/>
      <c r="C3" s="162"/>
      <c r="D3" s="162"/>
      <c r="E3" s="162"/>
      <c r="F3" s="162"/>
      <c r="G3" s="162"/>
      <c r="H3" s="162"/>
      <c r="I3" s="162"/>
      <c r="J3" s="162"/>
      <c r="K3" s="162"/>
      <c r="L3" s="162"/>
      <c r="M3" s="162"/>
      <c r="N3" s="162"/>
      <c r="O3" s="163"/>
    </row>
    <row r="4" spans="1:15" ht="117.95" customHeight="1">
      <c r="A4" s="152" t="s">
        <v>3</v>
      </c>
      <c r="B4" s="153"/>
      <c r="C4" s="153"/>
      <c r="D4" s="153"/>
      <c r="E4" s="153"/>
      <c r="F4" s="153"/>
      <c r="G4" s="153"/>
      <c r="H4" s="153"/>
      <c r="I4" s="153"/>
      <c r="J4" s="153"/>
      <c r="K4" s="153"/>
      <c r="L4" s="153"/>
      <c r="M4" s="153"/>
      <c r="N4" s="153"/>
      <c r="O4" s="154"/>
    </row>
    <row r="5" spans="1:15" ht="81" customHeight="1">
      <c r="A5" s="164" t="s">
        <v>4</v>
      </c>
      <c r="B5" s="165"/>
      <c r="C5" s="165"/>
      <c r="D5" s="165"/>
      <c r="E5" s="165"/>
      <c r="F5" s="165"/>
      <c r="G5" s="165"/>
      <c r="H5" s="165"/>
      <c r="I5" s="165"/>
      <c r="J5" s="165"/>
      <c r="K5" s="165"/>
      <c r="L5" s="165"/>
      <c r="M5" s="165"/>
      <c r="N5" s="165"/>
      <c r="O5" s="166"/>
    </row>
    <row r="6" spans="1:15" ht="77.25" customHeight="1">
      <c r="A6" s="152" t="s">
        <v>5</v>
      </c>
      <c r="B6" s="153"/>
      <c r="C6" s="153"/>
      <c r="D6" s="153"/>
      <c r="E6" s="153"/>
      <c r="F6" s="153"/>
      <c r="G6" s="153"/>
      <c r="H6" s="153"/>
      <c r="I6" s="153"/>
      <c r="J6" s="153"/>
      <c r="K6" s="153"/>
      <c r="L6" s="153"/>
      <c r="M6" s="153"/>
      <c r="N6" s="153"/>
      <c r="O6" s="154"/>
    </row>
    <row r="7" spans="1:15" hidden="1">
      <c r="A7" s="62"/>
      <c r="B7" s="62"/>
      <c r="C7" s="62"/>
      <c r="D7" s="62"/>
      <c r="E7" s="62"/>
      <c r="F7" s="62"/>
      <c r="G7" s="62"/>
      <c r="H7" s="62"/>
      <c r="I7" s="62"/>
      <c r="J7" s="62"/>
      <c r="K7" s="62"/>
      <c r="L7" s="62"/>
      <c r="M7" s="62"/>
      <c r="N7" s="62"/>
      <c r="O7" s="62"/>
    </row>
    <row r="8" spans="1:15" hidden="1">
      <c r="A8" s="62"/>
      <c r="B8" s="62"/>
      <c r="C8" s="62"/>
      <c r="D8" s="62"/>
      <c r="E8" s="62"/>
      <c r="F8" s="62"/>
      <c r="G8" s="62"/>
      <c r="H8" s="62"/>
      <c r="I8" s="62"/>
      <c r="J8" s="62"/>
      <c r="K8" s="62"/>
      <c r="L8" s="62"/>
      <c r="M8" s="62"/>
      <c r="N8" s="62"/>
      <c r="O8" s="62"/>
    </row>
    <row r="9" spans="1:15" hidden="1">
      <c r="A9" s="62"/>
      <c r="B9" s="62"/>
      <c r="C9" s="62"/>
      <c r="D9" s="62"/>
      <c r="E9" s="62"/>
      <c r="F9" s="62"/>
      <c r="G9" s="62"/>
      <c r="H9" s="62"/>
      <c r="I9" s="62"/>
      <c r="J9" s="62"/>
      <c r="K9" s="62"/>
      <c r="L9" s="62"/>
      <c r="M9" s="62"/>
      <c r="N9" s="62"/>
      <c r="O9" s="62"/>
    </row>
    <row r="10" spans="1:15" hidden="1">
      <c r="A10" s="62"/>
      <c r="B10" s="62"/>
      <c r="C10" s="62"/>
      <c r="D10" s="62"/>
      <c r="E10" s="62"/>
      <c r="F10" s="62"/>
      <c r="G10" s="62"/>
      <c r="H10" s="62"/>
      <c r="I10" s="62"/>
      <c r="J10" s="62"/>
      <c r="K10" s="62"/>
      <c r="L10" s="62"/>
      <c r="M10" s="62"/>
      <c r="N10" s="62"/>
      <c r="O10" s="62"/>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1"/>
  <sheetViews>
    <sheetView showGridLines="0" zoomScaleNormal="100" workbookViewId="0">
      <selection activeCell="A32" sqref="A32"/>
    </sheetView>
  </sheetViews>
  <sheetFormatPr defaultColWidth="0" defaultRowHeight="15" zeroHeight="1"/>
  <cols>
    <col min="1" max="1" width="14.85546875" style="4" customWidth="1"/>
    <col min="2" max="2" width="120.7109375" style="89" customWidth="1"/>
    <col min="3" max="3" width="30" style="142" customWidth="1"/>
    <col min="4" max="69" width="0" style="4" hidden="1" customWidth="1"/>
    <col min="70" max="16384" width="8.85546875" style="4" hidden="1"/>
  </cols>
  <sheetData>
    <row r="1" spans="1:69" s="84" customFormat="1" ht="40.5" customHeight="1">
      <c r="A1" s="169" t="s">
        <v>6</v>
      </c>
      <c r="B1" s="169"/>
      <c r="C1" s="170"/>
      <c r="D1" s="90"/>
      <c r="E1" s="83"/>
    </row>
    <row r="2" spans="1:69" s="85" customFormat="1" ht="15.75">
      <c r="A2" s="167" t="s">
        <v>7</v>
      </c>
      <c r="B2" s="167"/>
      <c r="C2" s="168"/>
      <c r="D2" s="101"/>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row>
    <row r="3" spans="1:69" s="85" customFormat="1" ht="15.75">
      <c r="A3" s="91" t="s">
        <v>8</v>
      </c>
      <c r="B3" s="143"/>
      <c r="C3" s="136"/>
      <c r="D3" s="86"/>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row>
    <row r="4" spans="1:69" s="85" customFormat="1" ht="15.75">
      <c r="A4" s="91" t="s">
        <v>9</v>
      </c>
      <c r="B4" s="143"/>
      <c r="C4" s="136"/>
      <c r="D4" s="86"/>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row>
    <row r="5" spans="1:69" s="85" customFormat="1" ht="15.75">
      <c r="A5" s="91" t="s">
        <v>10</v>
      </c>
      <c r="B5" s="143"/>
      <c r="C5" s="136"/>
      <c r="D5" s="86"/>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row>
    <row r="6" spans="1:69" s="85" customFormat="1" ht="15.75">
      <c r="A6" s="179" t="s">
        <v>11</v>
      </c>
      <c r="B6" s="179"/>
      <c r="C6" s="180"/>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row>
    <row r="7" spans="1:69" s="85" customFormat="1" ht="36" customHeight="1">
      <c r="A7" s="177" t="s">
        <v>12</v>
      </c>
      <c r="B7" s="177"/>
      <c r="C7" s="178"/>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row>
    <row r="8" spans="1:69" s="88" customFormat="1" ht="66.75" customHeight="1">
      <c r="A8" s="175" t="s">
        <v>13</v>
      </c>
      <c r="B8" s="175"/>
      <c r="C8" s="176"/>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row>
    <row r="9" spans="1:69" s="88" customFormat="1" ht="48" customHeight="1">
      <c r="A9" s="173" t="s">
        <v>14</v>
      </c>
      <c r="B9" s="173"/>
      <c r="C9" s="174"/>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row>
    <row r="10" spans="1:69" s="88" customFormat="1" ht="18" customHeight="1">
      <c r="A10" s="171" t="s">
        <v>15</v>
      </c>
      <c r="B10" s="171"/>
      <c r="C10" s="172"/>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row>
    <row r="11" spans="1:69" s="88" customFormat="1" ht="33.75" customHeight="1">
      <c r="A11" s="173" t="s">
        <v>16</v>
      </c>
      <c r="B11" s="173"/>
      <c r="C11" s="174"/>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row>
    <row r="12" spans="1:69" ht="16.5">
      <c r="A12" s="122" t="s">
        <v>17</v>
      </c>
      <c r="B12" s="129" t="s">
        <v>18</v>
      </c>
      <c r="C12" s="137" t="s">
        <v>19</v>
      </c>
    </row>
    <row r="13" spans="1:69" ht="30.75" customHeight="1">
      <c r="A13" s="123">
        <v>1</v>
      </c>
      <c r="B13" s="92" t="s">
        <v>20</v>
      </c>
      <c r="C13" s="121" t="s">
        <v>21</v>
      </c>
    </row>
    <row r="14" spans="1:69" ht="57.95" customHeight="1">
      <c r="A14" s="124">
        <v>2</v>
      </c>
      <c r="B14" s="92" t="s">
        <v>22</v>
      </c>
      <c r="C14" s="121" t="s">
        <v>21</v>
      </c>
    </row>
    <row r="15" spans="1:69" ht="30.75">
      <c r="A15" s="124">
        <v>3</v>
      </c>
      <c r="B15" s="93" t="s">
        <v>23</v>
      </c>
      <c r="C15" s="121" t="s">
        <v>21</v>
      </c>
    </row>
    <row r="16" spans="1:69" ht="45.75">
      <c r="A16" s="124">
        <v>4</v>
      </c>
      <c r="B16" s="94" t="s">
        <v>24</v>
      </c>
      <c r="C16" s="121" t="s">
        <v>21</v>
      </c>
    </row>
    <row r="17" spans="1:69" ht="30.75">
      <c r="A17" s="124">
        <v>5</v>
      </c>
      <c r="B17" s="104" t="s">
        <v>25</v>
      </c>
      <c r="C17" s="121" t="s">
        <v>21</v>
      </c>
    </row>
    <row r="18" spans="1:69" ht="30.75">
      <c r="A18" s="124">
        <v>6</v>
      </c>
      <c r="B18" s="94" t="s">
        <v>26</v>
      </c>
      <c r="C18" s="121" t="s">
        <v>21</v>
      </c>
    </row>
    <row r="19" spans="1:69" ht="18.75" customHeight="1">
      <c r="A19" s="130"/>
      <c r="B19" s="132" t="s">
        <v>27</v>
      </c>
      <c r="C19" s="138">
        <v>6</v>
      </c>
    </row>
    <row r="20" spans="1:69" ht="288" customHeight="1">
      <c r="A20" s="133" t="s">
        <v>28</v>
      </c>
      <c r="B20" s="134" t="s">
        <v>29</v>
      </c>
      <c r="C20" s="131" t="s">
        <v>30</v>
      </c>
    </row>
    <row r="21" spans="1:69" ht="14.45" customHeight="1">
      <c r="B21" s="95"/>
      <c r="C21" s="139"/>
    </row>
    <row r="22" spans="1:69" s="127" customFormat="1" ht="16.5">
      <c r="A22" s="125" t="s">
        <v>17</v>
      </c>
      <c r="B22" s="128" t="s">
        <v>31</v>
      </c>
      <c r="C22" s="140" t="s">
        <v>19</v>
      </c>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row>
    <row r="23" spans="1:69" ht="39.950000000000003" customHeight="1">
      <c r="A23" s="124">
        <v>1</v>
      </c>
      <c r="B23" s="94" t="s">
        <v>32</v>
      </c>
      <c r="C23" s="141" t="s">
        <v>21</v>
      </c>
    </row>
    <row r="24" spans="1:69" ht="35.25" customHeight="1">
      <c r="A24" s="124">
        <v>2</v>
      </c>
      <c r="B24" s="94" t="s">
        <v>33</v>
      </c>
      <c r="C24" s="141" t="s">
        <v>21</v>
      </c>
    </row>
    <row r="25" spans="1:69" ht="38.25" customHeight="1">
      <c r="A25" s="124">
        <v>3</v>
      </c>
      <c r="B25" s="94" t="s">
        <v>34</v>
      </c>
      <c r="C25" s="141" t="s">
        <v>35</v>
      </c>
    </row>
    <row r="26" spans="1:69" ht="38.25" customHeight="1">
      <c r="A26" s="124">
        <v>4</v>
      </c>
      <c r="B26" s="94" t="s">
        <v>36</v>
      </c>
      <c r="C26" s="141" t="s">
        <v>21</v>
      </c>
    </row>
    <row r="27" spans="1:69" ht="37.5" customHeight="1">
      <c r="A27" s="124">
        <v>5</v>
      </c>
      <c r="B27" s="93" t="s">
        <v>37</v>
      </c>
      <c r="C27" s="141" t="s">
        <v>21</v>
      </c>
    </row>
    <row r="28" spans="1:69" ht="41.25" customHeight="1">
      <c r="A28" s="124">
        <v>6</v>
      </c>
      <c r="B28" s="93" t="s">
        <v>38</v>
      </c>
      <c r="C28" s="141" t="s">
        <v>21</v>
      </c>
    </row>
    <row r="29" spans="1:69" ht="33.950000000000003" customHeight="1">
      <c r="A29" s="124">
        <v>7</v>
      </c>
      <c r="B29" s="94" t="s">
        <v>39</v>
      </c>
      <c r="C29" s="141" t="s">
        <v>35</v>
      </c>
    </row>
    <row r="30" spans="1:69" ht="15" customHeight="1">
      <c r="A30" s="130"/>
      <c r="B30" s="132" t="s">
        <v>40</v>
      </c>
      <c r="C30" s="138">
        <v>5</v>
      </c>
    </row>
    <row r="31" spans="1:69" ht="381.75">
      <c r="A31" s="133" t="s">
        <v>28</v>
      </c>
      <c r="B31" s="135" t="s">
        <v>41</v>
      </c>
      <c r="C31" s="131" t="s">
        <v>42</v>
      </c>
    </row>
  </sheetData>
  <mergeCells count="8">
    <mergeCell ref="A11:C11"/>
    <mergeCell ref="A2:C2"/>
    <mergeCell ref="A1:C1"/>
    <mergeCell ref="A10:C10"/>
    <mergeCell ref="A9:C9"/>
    <mergeCell ref="A8:C8"/>
    <mergeCell ref="A7:C7"/>
    <mergeCell ref="A6:C6"/>
  </mergeCells>
  <dataValidations count="1">
    <dataValidation type="list" allowBlank="1" sqref="C13:C18 C23:C29"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V102"/>
  <sheetViews>
    <sheetView showGridLines="0" zoomScaleNormal="100" workbookViewId="0">
      <selection activeCell="B60" sqref="B60:H60"/>
    </sheetView>
  </sheetViews>
  <sheetFormatPr defaultColWidth="0" defaultRowHeight="15" zeroHeight="1"/>
  <cols>
    <col min="1" max="1" width="12.7109375" style="1" customWidth="1"/>
    <col min="2" max="2" width="60.5703125" style="1" customWidth="1"/>
    <col min="3" max="3" width="14.42578125" style="2" customWidth="1"/>
    <col min="4" max="4" width="24" style="2" customWidth="1"/>
    <col min="5" max="5" width="19.42578125" style="2" customWidth="1"/>
    <col min="6" max="6" width="20.85546875" style="2" customWidth="1"/>
    <col min="7" max="7" width="16.140625" style="2" customWidth="1"/>
    <col min="8" max="8" width="21.5703125" style="2" customWidth="1"/>
    <col min="9" max="13" width="24.85546875" style="2" hidden="1" customWidth="1"/>
    <col min="14" max="14" width="0.42578125" style="1" hidden="1" customWidth="1"/>
    <col min="15" max="18" width="8.7109375" style="1" hidden="1" customWidth="1"/>
    <col min="19" max="43" width="8.7109375" style="1" hidden="1"/>
    <col min="44" max="16384" width="0" style="1" hidden="1"/>
  </cols>
  <sheetData>
    <row r="1" spans="1:48" s="63" customFormat="1" ht="41.25" customHeight="1">
      <c r="A1" s="198" t="s">
        <v>43</v>
      </c>
      <c r="B1" s="250"/>
      <c r="C1" s="250"/>
      <c r="D1" s="250"/>
      <c r="E1" s="250"/>
      <c r="F1" s="250"/>
      <c r="G1" s="250"/>
      <c r="H1" s="251"/>
      <c r="I1" s="271"/>
      <c r="J1" s="271"/>
      <c r="K1" s="271"/>
      <c r="L1" s="271"/>
      <c r="M1" s="271"/>
    </row>
    <row r="2" spans="1:48" s="64" customFormat="1" ht="15.75">
      <c r="A2" s="203" t="s">
        <v>44</v>
      </c>
      <c r="B2" s="252"/>
      <c r="C2" s="252"/>
      <c r="D2" s="252"/>
      <c r="E2" s="253"/>
      <c r="F2" s="253"/>
      <c r="G2" s="254"/>
      <c r="H2" s="255"/>
      <c r="I2" s="254"/>
      <c r="J2" s="254"/>
      <c r="K2" s="254"/>
      <c r="L2" s="254"/>
      <c r="M2" s="254"/>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row>
    <row r="3" spans="1:48" s="64" customFormat="1" ht="15.75">
      <c r="A3" s="204" t="str">
        <f>'Design &amp; Usability'!A3</f>
        <v>Name of Provider: Read Naturally, Inc.</v>
      </c>
      <c r="B3" s="256"/>
      <c r="C3" s="257"/>
      <c r="D3" s="257"/>
      <c r="E3" s="258"/>
      <c r="F3" s="258"/>
      <c r="G3" s="254"/>
      <c r="H3" s="255"/>
      <c r="I3" s="254"/>
      <c r="J3" s="254"/>
      <c r="K3" s="254"/>
      <c r="L3" s="254"/>
      <c r="M3" s="254"/>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48" s="64" customFormat="1" ht="15.75">
      <c r="A4" s="204" t="str">
        <f>'Design &amp; Usability'!A4</f>
        <v>Product Title and Edition: Read Live</v>
      </c>
      <c r="B4" s="256"/>
      <c r="C4" s="257"/>
      <c r="D4" s="257"/>
      <c r="E4" s="258"/>
      <c r="F4" s="258"/>
      <c r="G4" s="254"/>
      <c r="H4" s="255"/>
      <c r="I4" s="254"/>
      <c r="J4" s="254"/>
      <c r="K4" s="254"/>
      <c r="L4" s="254"/>
      <c r="M4" s="254"/>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row>
    <row r="5" spans="1:48" s="64" customFormat="1" ht="15.75">
      <c r="A5" s="204" t="str">
        <f>'Design &amp; Usability'!A5</f>
        <v>Publication Year: 2023</v>
      </c>
      <c r="B5" s="256"/>
      <c r="C5" s="257"/>
      <c r="D5" s="257"/>
      <c r="E5" s="258"/>
      <c r="F5" s="258"/>
      <c r="G5" s="254"/>
      <c r="H5" s="255"/>
      <c r="I5" s="254"/>
      <c r="J5" s="254"/>
      <c r="K5" s="254"/>
      <c r="L5" s="254"/>
      <c r="M5" s="254"/>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row>
    <row r="6" spans="1:48" s="64" customFormat="1" ht="15.75">
      <c r="A6" s="179" t="s">
        <v>11</v>
      </c>
      <c r="B6" s="259"/>
      <c r="C6" s="259"/>
      <c r="D6" s="259"/>
      <c r="E6" s="260"/>
      <c r="F6" s="260"/>
      <c r="G6" s="260"/>
      <c r="H6" s="261"/>
      <c r="I6" s="260"/>
      <c r="J6" s="260"/>
      <c r="K6" s="260"/>
      <c r="L6" s="260"/>
      <c r="M6" s="260"/>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row>
    <row r="7" spans="1:48" s="64" customFormat="1" ht="33" customHeight="1">
      <c r="A7" s="199" t="s">
        <v>45</v>
      </c>
      <c r="B7" s="262"/>
      <c r="C7" s="262"/>
      <c r="D7" s="262"/>
      <c r="E7" s="262"/>
      <c r="F7" s="262"/>
      <c r="G7" s="262"/>
      <c r="H7" s="263"/>
      <c r="I7" s="272"/>
      <c r="J7" s="272"/>
      <c r="K7" s="272"/>
      <c r="L7" s="272"/>
      <c r="M7" s="272"/>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row>
    <row r="8" spans="1:48" ht="50.25" customHeight="1">
      <c r="A8" s="200" t="s">
        <v>13</v>
      </c>
      <c r="B8" s="264"/>
      <c r="C8" s="264"/>
      <c r="D8" s="264"/>
      <c r="E8" s="264"/>
      <c r="F8" s="264"/>
      <c r="G8" s="264"/>
      <c r="H8" s="265"/>
      <c r="I8" s="273"/>
      <c r="J8" s="273"/>
      <c r="K8" s="273"/>
      <c r="L8" s="273"/>
      <c r="M8" s="273"/>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row>
    <row r="9" spans="1:48" ht="33.75" customHeight="1">
      <c r="A9" s="201" t="s">
        <v>46</v>
      </c>
      <c r="B9" s="266"/>
      <c r="C9" s="266"/>
      <c r="D9" s="266"/>
      <c r="E9" s="266"/>
      <c r="F9" s="266"/>
      <c r="G9" s="266"/>
      <c r="H9" s="267"/>
      <c r="I9" s="274"/>
      <c r="J9" s="274"/>
      <c r="K9" s="274"/>
      <c r="L9" s="274"/>
      <c r="M9" s="274"/>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row>
    <row r="10" spans="1:48" ht="18.75" customHeight="1">
      <c r="A10" s="202" t="s">
        <v>15</v>
      </c>
      <c r="B10" s="268"/>
      <c r="C10" s="268"/>
      <c r="D10" s="268"/>
      <c r="E10" s="268"/>
      <c r="F10" s="268"/>
      <c r="G10" s="268"/>
      <c r="H10" s="269"/>
      <c r="I10" s="275"/>
      <c r="J10" s="275"/>
      <c r="K10" s="275"/>
      <c r="L10" s="275"/>
      <c r="M10" s="275"/>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row>
    <row r="11" spans="1:48" ht="19.5" customHeight="1">
      <c r="A11" s="201" t="s">
        <v>47</v>
      </c>
      <c r="B11" s="266"/>
      <c r="C11" s="266"/>
      <c r="D11" s="266"/>
      <c r="E11" s="266"/>
      <c r="F11" s="266"/>
      <c r="G11" s="266"/>
      <c r="H11" s="267"/>
      <c r="I11" s="274"/>
      <c r="J11" s="274"/>
      <c r="K11" s="274"/>
      <c r="L11" s="274"/>
      <c r="M11" s="274"/>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row>
    <row r="12" spans="1:48" s="65" customFormat="1" ht="18.75">
      <c r="A12" s="196" t="s">
        <v>48</v>
      </c>
      <c r="B12" s="197"/>
      <c r="C12" s="197"/>
      <c r="D12" s="197"/>
      <c r="E12" s="197"/>
      <c r="F12" s="197"/>
      <c r="G12" s="197"/>
      <c r="H12" s="270"/>
      <c r="I12" s="148"/>
      <c r="J12" s="148"/>
      <c r="K12" s="148"/>
      <c r="L12" s="148"/>
      <c r="M12" s="148"/>
      <c r="N12" s="197"/>
      <c r="O12" s="197"/>
      <c r="P12" s="197"/>
      <c r="Q12" s="197"/>
      <c r="R12" s="206"/>
      <c r="S12" s="87"/>
      <c r="T12" s="87"/>
      <c r="U12" s="87"/>
      <c r="V12" s="87"/>
      <c r="W12" s="87"/>
      <c r="X12" s="87"/>
      <c r="Y12" s="87"/>
      <c r="Z12" s="87"/>
      <c r="AA12" s="87"/>
      <c r="AB12" s="87"/>
      <c r="AC12" s="87"/>
      <c r="AD12" s="87"/>
      <c r="AE12" s="87"/>
      <c r="AF12" s="87"/>
    </row>
    <row r="13" spans="1:48" s="147" customFormat="1" ht="15.75">
      <c r="A13" s="145" t="s">
        <v>17</v>
      </c>
      <c r="B13" s="145" t="s">
        <v>48</v>
      </c>
      <c r="C13" s="189" t="s">
        <v>49</v>
      </c>
      <c r="D13" s="190"/>
      <c r="E13" s="191"/>
      <c r="F13" s="189" t="s">
        <v>50</v>
      </c>
      <c r="G13" s="190"/>
      <c r="H13" s="191"/>
      <c r="I13" s="276"/>
      <c r="J13" s="276"/>
      <c r="K13" s="276"/>
      <c r="L13" s="276"/>
      <c r="M13" s="276"/>
      <c r="N13" s="146"/>
      <c r="O13" s="146"/>
      <c r="P13" s="146"/>
      <c r="Q13" s="146"/>
      <c r="R13" s="146"/>
      <c r="S13" s="146"/>
      <c r="T13" s="146"/>
      <c r="U13" s="146"/>
      <c r="V13" s="146"/>
      <c r="W13" s="146"/>
      <c r="X13" s="146"/>
      <c r="Y13" s="146"/>
      <c r="Z13" s="146"/>
      <c r="AA13" s="146"/>
      <c r="AB13" s="146"/>
      <c r="AC13" s="146"/>
      <c r="AD13" s="146"/>
      <c r="AE13" s="146"/>
      <c r="AF13" s="146"/>
    </row>
    <row r="14" spans="1:48" ht="38.25" customHeight="1">
      <c r="A14" s="108">
        <v>1</v>
      </c>
      <c r="B14" s="55" t="s">
        <v>51</v>
      </c>
      <c r="C14" s="183" t="s">
        <v>21</v>
      </c>
      <c r="D14" s="188"/>
      <c r="E14" s="184"/>
      <c r="F14" s="183" t="s">
        <v>21</v>
      </c>
      <c r="G14" s="188"/>
      <c r="H14" s="184"/>
      <c r="I14" s="277"/>
      <c r="J14" s="277"/>
      <c r="K14" s="277"/>
      <c r="L14" s="277"/>
      <c r="M14" s="27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row>
    <row r="15" spans="1:48" ht="30.75">
      <c r="A15" s="108">
        <v>2</v>
      </c>
      <c r="B15" s="55" t="s">
        <v>52</v>
      </c>
      <c r="C15" s="183" t="s">
        <v>35</v>
      </c>
      <c r="D15" s="188"/>
      <c r="E15" s="184"/>
      <c r="F15" s="183" t="s">
        <v>21</v>
      </c>
      <c r="G15" s="188"/>
      <c r="H15" s="184"/>
      <c r="I15" s="277"/>
      <c r="J15" s="277"/>
      <c r="K15" s="277"/>
      <c r="L15" s="277"/>
      <c r="M15" s="27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row>
    <row r="16" spans="1:48" ht="66.75" customHeight="1">
      <c r="A16" s="108">
        <v>3</v>
      </c>
      <c r="B16" s="55" t="s">
        <v>53</v>
      </c>
      <c r="C16" s="183" t="s">
        <v>35</v>
      </c>
      <c r="D16" s="188"/>
      <c r="E16" s="184"/>
      <c r="F16" s="183" t="s">
        <v>21</v>
      </c>
      <c r="G16" s="188"/>
      <c r="H16" s="184"/>
      <c r="I16" s="277"/>
      <c r="J16" s="277"/>
      <c r="K16" s="277"/>
      <c r="L16" s="277"/>
      <c r="M16" s="27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row>
    <row r="17" spans="1:48" ht="30.75">
      <c r="A17" s="108">
        <v>4</v>
      </c>
      <c r="B17" s="55" t="s">
        <v>54</v>
      </c>
      <c r="C17" s="183" t="s">
        <v>35</v>
      </c>
      <c r="D17" s="188"/>
      <c r="E17" s="184"/>
      <c r="F17" s="183" t="s">
        <v>21</v>
      </c>
      <c r="G17" s="188"/>
      <c r="H17" s="184"/>
      <c r="I17" s="277"/>
      <c r="J17" s="277"/>
      <c r="K17" s="277"/>
      <c r="L17" s="277"/>
      <c r="M17" s="27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row>
    <row r="18" spans="1:48" ht="30.75">
      <c r="A18" s="108">
        <v>5</v>
      </c>
      <c r="B18" s="54" t="s">
        <v>55</v>
      </c>
      <c r="C18" s="183" t="s">
        <v>21</v>
      </c>
      <c r="D18" s="188"/>
      <c r="E18" s="184"/>
      <c r="F18" s="183" t="s">
        <v>21</v>
      </c>
      <c r="G18" s="188"/>
      <c r="H18" s="184"/>
      <c r="I18" s="277"/>
      <c r="J18" s="277"/>
      <c r="K18" s="277"/>
      <c r="L18" s="277"/>
      <c r="M18" s="27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row>
    <row r="19" spans="1:48" ht="39.75" customHeight="1">
      <c r="A19" s="108">
        <v>6</v>
      </c>
      <c r="B19" s="54" t="s">
        <v>56</v>
      </c>
      <c r="C19" s="183" t="s">
        <v>35</v>
      </c>
      <c r="D19" s="188"/>
      <c r="E19" s="184"/>
      <c r="F19" s="183" t="s">
        <v>35</v>
      </c>
      <c r="G19" s="188"/>
      <c r="H19" s="184"/>
      <c r="I19" s="277"/>
      <c r="J19" s="277"/>
      <c r="K19" s="277"/>
      <c r="L19" s="277"/>
      <c r="M19" s="27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row>
    <row r="20" spans="1:48" ht="39.75" customHeight="1">
      <c r="A20" s="108">
        <v>7</v>
      </c>
      <c r="B20" s="55" t="s">
        <v>57</v>
      </c>
      <c r="C20" s="183" t="s">
        <v>35</v>
      </c>
      <c r="D20" s="188"/>
      <c r="E20" s="184"/>
      <c r="F20" s="183" t="s">
        <v>35</v>
      </c>
      <c r="G20" s="188"/>
      <c r="H20" s="184"/>
      <c r="I20" s="277"/>
      <c r="J20" s="277"/>
      <c r="K20" s="277"/>
      <c r="L20" s="277"/>
      <c r="M20" s="27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row>
    <row r="21" spans="1:48" ht="39" customHeight="1">
      <c r="A21" s="108">
        <v>8</v>
      </c>
      <c r="B21" s="55" t="s">
        <v>58</v>
      </c>
      <c r="C21" s="183" t="s">
        <v>21</v>
      </c>
      <c r="D21" s="188"/>
      <c r="E21" s="184"/>
      <c r="F21" s="183" t="s">
        <v>21</v>
      </c>
      <c r="G21" s="188"/>
      <c r="H21" s="184"/>
      <c r="I21" s="277"/>
      <c r="J21" s="277"/>
      <c r="K21" s="277"/>
      <c r="L21" s="277"/>
      <c r="M21" s="27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row>
    <row r="22" spans="1:48" ht="30.75">
      <c r="A22" s="108">
        <v>9</v>
      </c>
      <c r="B22" s="55" t="s">
        <v>59</v>
      </c>
      <c r="C22" s="183" t="s">
        <v>35</v>
      </c>
      <c r="D22" s="188"/>
      <c r="E22" s="184"/>
      <c r="F22" s="183" t="s">
        <v>21</v>
      </c>
      <c r="G22" s="188"/>
      <c r="H22" s="184"/>
      <c r="I22" s="277"/>
      <c r="J22" s="277"/>
      <c r="K22" s="277"/>
      <c r="L22" s="277"/>
      <c r="M22" s="27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row>
    <row r="23" spans="1:48" ht="36" customHeight="1">
      <c r="A23" s="108">
        <v>10</v>
      </c>
      <c r="B23" s="55" t="s">
        <v>60</v>
      </c>
      <c r="C23" s="183" t="s">
        <v>35</v>
      </c>
      <c r="D23" s="188"/>
      <c r="E23" s="184"/>
      <c r="F23" s="183" t="s">
        <v>21</v>
      </c>
      <c r="G23" s="188"/>
      <c r="H23" s="184"/>
      <c r="I23" s="277"/>
      <c r="J23" s="277"/>
      <c r="K23" s="277"/>
      <c r="L23" s="277"/>
      <c r="M23" s="27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row>
    <row r="24" spans="1:48" ht="30.75">
      <c r="A24" s="108">
        <v>11</v>
      </c>
      <c r="B24" s="55" t="s">
        <v>61</v>
      </c>
      <c r="C24" s="183" t="s">
        <v>35</v>
      </c>
      <c r="D24" s="188"/>
      <c r="E24" s="184"/>
      <c r="F24" s="183" t="s">
        <v>21</v>
      </c>
      <c r="G24" s="188"/>
      <c r="H24" s="184"/>
      <c r="I24" s="277"/>
      <c r="J24" s="277"/>
      <c r="K24" s="277"/>
      <c r="L24" s="277"/>
      <c r="M24" s="27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row>
    <row r="25" spans="1:48" ht="30.75">
      <c r="A25" s="108">
        <v>12</v>
      </c>
      <c r="B25" s="55" t="s">
        <v>62</v>
      </c>
      <c r="C25" s="183" t="s">
        <v>35</v>
      </c>
      <c r="D25" s="188"/>
      <c r="E25" s="184"/>
      <c r="F25" s="183" t="s">
        <v>35</v>
      </c>
      <c r="G25" s="188"/>
      <c r="H25" s="184"/>
      <c r="I25" s="277"/>
      <c r="J25" s="277"/>
      <c r="K25" s="277"/>
      <c r="L25" s="277"/>
      <c r="M25" s="27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row>
    <row r="26" spans="1:48" ht="39" customHeight="1">
      <c r="A26" s="108">
        <v>13</v>
      </c>
      <c r="B26" s="55" t="s">
        <v>63</v>
      </c>
      <c r="C26" s="183" t="s">
        <v>21</v>
      </c>
      <c r="D26" s="188"/>
      <c r="E26" s="184"/>
      <c r="F26" s="183" t="s">
        <v>21</v>
      </c>
      <c r="G26" s="188"/>
      <c r="H26" s="184"/>
      <c r="I26" s="277"/>
      <c r="J26" s="277"/>
      <c r="K26" s="277"/>
      <c r="L26" s="277"/>
      <c r="M26" s="27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row>
    <row r="27" spans="1:48" ht="45.75">
      <c r="A27" s="108">
        <v>14</v>
      </c>
      <c r="B27" s="55" t="s">
        <v>64</v>
      </c>
      <c r="C27" s="183" t="s">
        <v>35</v>
      </c>
      <c r="D27" s="188"/>
      <c r="E27" s="184"/>
      <c r="F27" s="183" t="s">
        <v>35</v>
      </c>
      <c r="G27" s="188"/>
      <c r="H27" s="184"/>
      <c r="I27" s="277"/>
      <c r="J27" s="277"/>
      <c r="K27" s="277"/>
      <c r="L27" s="277"/>
      <c r="M27" s="27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row>
    <row r="28" spans="1:48" ht="30.75">
      <c r="A28" s="108">
        <v>15</v>
      </c>
      <c r="B28" s="54" t="s">
        <v>65</v>
      </c>
      <c r="C28" s="183" t="s">
        <v>35</v>
      </c>
      <c r="D28" s="188"/>
      <c r="E28" s="184"/>
      <c r="F28" s="183" t="s">
        <v>21</v>
      </c>
      <c r="G28" s="188"/>
      <c r="H28" s="184"/>
      <c r="I28" s="277"/>
      <c r="J28" s="277"/>
      <c r="K28" s="277"/>
      <c r="L28" s="277"/>
      <c r="M28" s="27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row>
    <row r="29" spans="1:48" ht="60.75">
      <c r="A29" s="108">
        <v>16</v>
      </c>
      <c r="B29" s="54" t="s">
        <v>66</v>
      </c>
      <c r="C29" s="183" t="s">
        <v>35</v>
      </c>
      <c r="D29" s="188"/>
      <c r="E29" s="184"/>
      <c r="F29" s="183" t="s">
        <v>35</v>
      </c>
      <c r="G29" s="188"/>
      <c r="H29" s="184"/>
      <c r="I29" s="277"/>
      <c r="J29" s="277"/>
      <c r="K29" s="277"/>
      <c r="L29" s="277"/>
      <c r="M29" s="27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row>
    <row r="30" spans="1:48" ht="30.75">
      <c r="A30" s="108">
        <v>17</v>
      </c>
      <c r="B30" s="55" t="s">
        <v>67</v>
      </c>
      <c r="C30" s="183" t="s">
        <v>21</v>
      </c>
      <c r="D30" s="188"/>
      <c r="E30" s="184"/>
      <c r="F30" s="183" t="s">
        <v>21</v>
      </c>
      <c r="G30" s="188"/>
      <c r="H30" s="184"/>
      <c r="I30" s="277"/>
      <c r="J30" s="277"/>
      <c r="K30" s="277"/>
      <c r="L30" s="277"/>
      <c r="M30" s="27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row>
    <row r="31" spans="1:48" ht="60.75">
      <c r="A31" s="108">
        <v>18</v>
      </c>
      <c r="B31" s="55" t="s">
        <v>68</v>
      </c>
      <c r="C31" s="183" t="s">
        <v>35</v>
      </c>
      <c r="D31" s="188"/>
      <c r="E31" s="184"/>
      <c r="F31" s="183" t="s">
        <v>35</v>
      </c>
      <c r="G31" s="188"/>
      <c r="H31" s="184"/>
      <c r="I31" s="277"/>
      <c r="J31" s="277"/>
      <c r="K31" s="277"/>
      <c r="L31" s="277"/>
      <c r="M31" s="27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row>
    <row r="32" spans="1:48" ht="30.75">
      <c r="A32" s="108">
        <v>19</v>
      </c>
      <c r="B32" s="55" t="s">
        <v>69</v>
      </c>
      <c r="C32" s="183" t="s">
        <v>35</v>
      </c>
      <c r="D32" s="188"/>
      <c r="E32" s="184"/>
      <c r="F32" s="183" t="s">
        <v>21</v>
      </c>
      <c r="G32" s="188"/>
      <c r="H32" s="184"/>
      <c r="I32" s="277"/>
      <c r="J32" s="277"/>
      <c r="K32" s="277"/>
      <c r="L32" s="277"/>
      <c r="M32" s="27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row>
    <row r="33" spans="1:48" ht="60.75">
      <c r="A33" s="108">
        <v>20</v>
      </c>
      <c r="B33" s="55" t="s">
        <v>70</v>
      </c>
      <c r="C33" s="183" t="s">
        <v>21</v>
      </c>
      <c r="D33" s="188"/>
      <c r="E33" s="184"/>
      <c r="F33" s="183" t="s">
        <v>21</v>
      </c>
      <c r="G33" s="188"/>
      <c r="H33" s="184"/>
      <c r="I33" s="277"/>
      <c r="J33" s="277"/>
      <c r="K33" s="277"/>
      <c r="L33" s="277"/>
      <c r="M33" s="27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row>
    <row r="34" spans="1:48" ht="18.75">
      <c r="A34" s="5"/>
      <c r="B34" s="5"/>
      <c r="C34" s="185" t="s">
        <v>71</v>
      </c>
      <c r="D34" s="186"/>
      <c r="E34" s="187"/>
      <c r="F34" s="185" t="s">
        <v>72</v>
      </c>
      <c r="G34" s="186"/>
      <c r="H34" s="187"/>
      <c r="I34" s="278"/>
      <c r="J34" s="278"/>
      <c r="K34" s="278"/>
      <c r="L34" s="278"/>
      <c r="M34" s="278"/>
      <c r="N34" s="103"/>
      <c r="O34" s="103"/>
      <c r="P34" s="103"/>
      <c r="Q34" s="103"/>
      <c r="R34" s="103"/>
      <c r="S34" s="103"/>
      <c r="T34" s="103"/>
      <c r="U34" s="103"/>
      <c r="V34" s="103"/>
      <c r="W34" s="103"/>
      <c r="X34" s="103"/>
      <c r="Y34" s="103"/>
      <c r="Z34" s="103"/>
      <c r="AA34" s="103"/>
      <c r="AB34" s="103"/>
      <c r="AC34" s="103"/>
      <c r="AD34" s="103"/>
      <c r="AE34" s="103"/>
      <c r="AF34" s="103"/>
      <c r="AG34" s="107"/>
      <c r="AH34" s="107"/>
      <c r="AI34" s="107"/>
      <c r="AJ34" s="107"/>
      <c r="AK34" s="107"/>
      <c r="AL34" s="107"/>
      <c r="AM34" s="107"/>
      <c r="AN34" s="107"/>
      <c r="AO34" s="107"/>
      <c r="AP34" s="107"/>
      <c r="AQ34" s="107"/>
      <c r="AR34" s="107"/>
      <c r="AS34" s="107"/>
      <c r="AT34" s="107"/>
      <c r="AU34" s="107"/>
      <c r="AV34" s="107"/>
    </row>
    <row r="35" spans="1:48" ht="16.5">
      <c r="A35" s="285"/>
      <c r="B35" s="311" t="s">
        <v>73</v>
      </c>
      <c r="C35" s="193">
        <f>20-(COUNTIF(C14:E33,"does not meet expectations - 0 points"))</f>
        <v>6</v>
      </c>
      <c r="D35" s="194"/>
      <c r="E35" s="195"/>
      <c r="F35" s="193">
        <f>20-(COUNTIF(F14:H33,"does not meet expectations - 0 points"))</f>
        <v>14</v>
      </c>
      <c r="G35" s="194"/>
      <c r="H35" s="195"/>
      <c r="I35" s="277"/>
      <c r="J35" s="277"/>
      <c r="K35" s="277"/>
      <c r="L35" s="277"/>
      <c r="M35" s="27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row>
    <row r="36" spans="1:48" ht="408.75" customHeight="1">
      <c r="A36" s="290" t="s">
        <v>74</v>
      </c>
      <c r="B36" s="291" t="s">
        <v>75</v>
      </c>
      <c r="C36" s="286"/>
      <c r="D36" s="286"/>
      <c r="E36" s="286"/>
      <c r="F36" s="286"/>
      <c r="G36" s="286"/>
      <c r="H36" s="287"/>
      <c r="I36" s="279"/>
      <c r="J36" s="279"/>
      <c r="K36" s="279"/>
      <c r="L36" s="279"/>
      <c r="M36" s="279"/>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row>
    <row r="37" spans="1:48" ht="322.5" customHeight="1">
      <c r="A37" s="310" t="s">
        <v>76</v>
      </c>
      <c r="B37" s="303" t="s">
        <v>77</v>
      </c>
      <c r="C37" s="303"/>
      <c r="D37" s="303"/>
      <c r="E37" s="303"/>
      <c r="F37" s="303"/>
      <c r="G37" s="303"/>
      <c r="H37" s="313"/>
      <c r="I37" s="279"/>
      <c r="J37" s="279"/>
      <c r="K37" s="279"/>
      <c r="L37" s="279"/>
      <c r="M37" s="279"/>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row>
    <row r="38" spans="1:48" ht="216" customHeight="1">
      <c r="A38" s="290" t="s">
        <v>78</v>
      </c>
      <c r="B38" s="312" t="s">
        <v>79</v>
      </c>
      <c r="C38" s="286"/>
      <c r="D38" s="286"/>
      <c r="E38" s="286"/>
      <c r="F38" s="286"/>
      <c r="G38" s="286"/>
      <c r="H38" s="287"/>
      <c r="I38" s="279"/>
      <c r="J38" s="279"/>
      <c r="K38" s="279"/>
      <c r="L38" s="279"/>
      <c r="M38" s="279"/>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row>
    <row r="39" spans="1:48" ht="15.75">
      <c r="A39" s="110"/>
      <c r="B39" s="10"/>
      <c r="C39" s="109"/>
      <c r="D39" s="109"/>
      <c r="E39" s="109"/>
      <c r="F39" s="109"/>
      <c r="G39" s="109"/>
      <c r="H39" s="109"/>
      <c r="I39" s="109"/>
      <c r="J39" s="109"/>
      <c r="K39" s="109"/>
      <c r="L39" s="109"/>
      <c r="M39" s="109"/>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row>
    <row r="40" spans="1:48" s="65" customFormat="1" ht="18.75">
      <c r="A40" s="196" t="s">
        <v>80</v>
      </c>
      <c r="B40" s="197"/>
      <c r="C40" s="197"/>
      <c r="D40" s="197"/>
      <c r="E40" s="197"/>
      <c r="F40" s="197"/>
      <c r="G40" s="197"/>
      <c r="H40" s="270"/>
      <c r="I40" s="280"/>
      <c r="J40" s="280"/>
      <c r="K40" s="280"/>
      <c r="L40" s="280"/>
      <c r="M40" s="280"/>
      <c r="N40" s="87"/>
      <c r="O40" s="87"/>
      <c r="P40" s="87"/>
      <c r="Q40" s="87"/>
      <c r="R40" s="87"/>
      <c r="S40" s="87"/>
      <c r="T40" s="87"/>
      <c r="U40" s="87"/>
      <c r="V40" s="87"/>
      <c r="W40" s="87"/>
      <c r="X40" s="87"/>
      <c r="Y40" s="87"/>
      <c r="Z40" s="87"/>
      <c r="AA40" s="87"/>
      <c r="AB40" s="87"/>
      <c r="AC40" s="87"/>
      <c r="AD40" s="87"/>
      <c r="AE40" s="87"/>
      <c r="AF40" s="87"/>
    </row>
    <row r="41" spans="1:48" s="147" customFormat="1" ht="15.75">
      <c r="A41" s="145" t="s">
        <v>17</v>
      </c>
      <c r="B41" s="145" t="s">
        <v>81</v>
      </c>
      <c r="C41" s="189" t="s">
        <v>82</v>
      </c>
      <c r="D41" s="190"/>
      <c r="E41" s="191"/>
      <c r="F41" s="189" t="s">
        <v>83</v>
      </c>
      <c r="G41" s="190"/>
      <c r="H41" s="191"/>
      <c r="I41" s="276"/>
      <c r="J41" s="276"/>
      <c r="K41" s="276"/>
      <c r="L41" s="276"/>
      <c r="M41" s="276"/>
      <c r="N41" s="146"/>
      <c r="O41" s="146"/>
      <c r="P41" s="146"/>
      <c r="Q41" s="146"/>
      <c r="R41" s="146"/>
      <c r="S41" s="146"/>
      <c r="T41" s="146"/>
      <c r="U41" s="146"/>
      <c r="V41" s="146"/>
      <c r="W41" s="146"/>
      <c r="X41" s="146"/>
      <c r="Y41" s="146"/>
      <c r="Z41" s="146"/>
      <c r="AA41" s="146"/>
      <c r="AB41" s="146"/>
      <c r="AC41" s="146"/>
      <c r="AD41" s="146"/>
      <c r="AE41" s="146"/>
      <c r="AF41" s="146"/>
    </row>
    <row r="42" spans="1:48" ht="60.75">
      <c r="A42" s="108">
        <v>1</v>
      </c>
      <c r="B42" s="314" t="s">
        <v>84</v>
      </c>
      <c r="C42" s="183" t="s">
        <v>21</v>
      </c>
      <c r="D42" s="188"/>
      <c r="E42" s="184"/>
      <c r="F42" s="183" t="s">
        <v>21</v>
      </c>
      <c r="G42" s="188"/>
      <c r="H42" s="184"/>
      <c r="I42" s="277"/>
      <c r="J42" s="277"/>
      <c r="K42" s="277"/>
      <c r="L42" s="277"/>
      <c r="M42" s="27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row>
    <row r="43" spans="1:48" ht="30.75">
      <c r="A43" s="298">
        <v>2</v>
      </c>
      <c r="B43" s="299" t="s">
        <v>85</v>
      </c>
      <c r="C43" s="302" t="s">
        <v>21</v>
      </c>
      <c r="D43" s="315"/>
      <c r="E43" s="301"/>
      <c r="F43" s="302" t="s">
        <v>21</v>
      </c>
      <c r="G43" s="315"/>
      <c r="H43" s="301"/>
      <c r="I43" s="277"/>
      <c r="J43" s="277"/>
      <c r="K43" s="277"/>
      <c r="L43" s="277"/>
      <c r="M43" s="27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row>
    <row r="44" spans="1:48" ht="65.25" customHeight="1">
      <c r="A44" s="108">
        <v>3</v>
      </c>
      <c r="B44" s="119" t="s">
        <v>86</v>
      </c>
      <c r="C44" s="183" t="s">
        <v>35</v>
      </c>
      <c r="D44" s="188"/>
      <c r="E44" s="184"/>
      <c r="F44" s="183" t="s">
        <v>35</v>
      </c>
      <c r="G44" s="188"/>
      <c r="H44" s="184"/>
      <c r="I44" s="277"/>
      <c r="J44" s="277"/>
      <c r="K44" s="277"/>
      <c r="L44" s="277"/>
      <c r="M44" s="27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row>
    <row r="45" spans="1:48" ht="30.75">
      <c r="A45" s="108">
        <v>4</v>
      </c>
      <c r="B45" s="119" t="s">
        <v>87</v>
      </c>
      <c r="C45" s="183" t="s">
        <v>35</v>
      </c>
      <c r="D45" s="188"/>
      <c r="E45" s="184"/>
      <c r="F45" s="183" t="s">
        <v>35</v>
      </c>
      <c r="G45" s="188"/>
      <c r="H45" s="184"/>
      <c r="I45" s="277"/>
      <c r="J45" s="277"/>
      <c r="K45" s="277"/>
      <c r="L45" s="277"/>
      <c r="M45" s="27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row>
    <row r="46" spans="1:48" ht="45.75">
      <c r="A46" s="108">
        <v>5</v>
      </c>
      <c r="B46" s="119" t="s">
        <v>88</v>
      </c>
      <c r="C46" s="183" t="s">
        <v>21</v>
      </c>
      <c r="D46" s="188"/>
      <c r="E46" s="184"/>
      <c r="F46" s="183" t="s">
        <v>21</v>
      </c>
      <c r="G46" s="188"/>
      <c r="H46" s="184"/>
      <c r="I46" s="277"/>
      <c r="J46" s="277"/>
      <c r="K46" s="277"/>
      <c r="L46" s="277"/>
      <c r="M46" s="27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row>
    <row r="47" spans="1:48" ht="37.5" customHeight="1">
      <c r="A47" s="108">
        <v>6</v>
      </c>
      <c r="B47" s="112" t="s">
        <v>89</v>
      </c>
      <c r="C47" s="183" t="s">
        <v>21</v>
      </c>
      <c r="D47" s="188"/>
      <c r="E47" s="184"/>
      <c r="F47" s="183" t="s">
        <v>21</v>
      </c>
      <c r="G47" s="188"/>
      <c r="H47" s="184"/>
      <c r="I47" s="277"/>
      <c r="J47" s="277"/>
      <c r="K47" s="277"/>
      <c r="L47" s="277"/>
      <c r="M47" s="27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row>
    <row r="48" spans="1:48" ht="30.75">
      <c r="A48" s="108">
        <v>7</v>
      </c>
      <c r="B48" s="119" t="s">
        <v>90</v>
      </c>
      <c r="C48" s="183" t="s">
        <v>35</v>
      </c>
      <c r="D48" s="188"/>
      <c r="E48" s="184"/>
      <c r="F48" s="183" t="s">
        <v>35</v>
      </c>
      <c r="G48" s="188"/>
      <c r="H48" s="184"/>
      <c r="I48" s="277"/>
      <c r="J48" s="277"/>
      <c r="K48" s="277"/>
      <c r="L48" s="277"/>
      <c r="M48" s="27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row>
    <row r="49" spans="1:48" ht="30.75">
      <c r="A49" s="108">
        <v>8</v>
      </c>
      <c r="B49" s="119" t="s">
        <v>91</v>
      </c>
      <c r="C49" s="183" t="s">
        <v>21</v>
      </c>
      <c r="D49" s="188"/>
      <c r="E49" s="184"/>
      <c r="F49" s="183" t="s">
        <v>21</v>
      </c>
      <c r="G49" s="188"/>
      <c r="H49" s="184"/>
      <c r="I49" s="277"/>
      <c r="J49" s="277"/>
      <c r="K49" s="277"/>
      <c r="L49" s="277"/>
      <c r="M49" s="27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row>
    <row r="50" spans="1:48" ht="34.5" customHeight="1">
      <c r="A50" s="108">
        <v>9</v>
      </c>
      <c r="B50" s="119" t="s">
        <v>92</v>
      </c>
      <c r="C50" s="183" t="s">
        <v>21</v>
      </c>
      <c r="D50" s="188"/>
      <c r="E50" s="184"/>
      <c r="F50" s="183" t="s">
        <v>21</v>
      </c>
      <c r="G50" s="188"/>
      <c r="H50" s="184"/>
      <c r="I50" s="277"/>
      <c r="J50" s="277"/>
      <c r="K50" s="277"/>
      <c r="L50" s="277"/>
      <c r="M50" s="27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row>
    <row r="51" spans="1:48" ht="30.75">
      <c r="A51" s="108">
        <v>10</v>
      </c>
      <c r="B51" s="55" t="s">
        <v>93</v>
      </c>
      <c r="C51" s="183" t="s">
        <v>35</v>
      </c>
      <c r="D51" s="188"/>
      <c r="E51" s="184"/>
      <c r="F51" s="183" t="s">
        <v>35</v>
      </c>
      <c r="G51" s="188"/>
      <c r="H51" s="184"/>
      <c r="I51" s="277"/>
      <c r="J51" s="277"/>
      <c r="K51" s="277"/>
      <c r="L51" s="277"/>
      <c r="M51" s="27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row>
    <row r="52" spans="1:48" ht="45.75">
      <c r="A52" s="108">
        <v>11</v>
      </c>
      <c r="B52" s="112" t="s">
        <v>94</v>
      </c>
      <c r="C52" s="183" t="s">
        <v>35</v>
      </c>
      <c r="D52" s="188"/>
      <c r="E52" s="184"/>
      <c r="F52" s="183" t="s">
        <v>35</v>
      </c>
      <c r="G52" s="188"/>
      <c r="H52" s="184"/>
      <c r="I52" s="277"/>
      <c r="J52" s="277"/>
      <c r="K52" s="277"/>
      <c r="L52" s="277"/>
      <c r="M52" s="27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row>
    <row r="53" spans="1:48" ht="44.25" customHeight="1">
      <c r="A53" s="108">
        <v>12</v>
      </c>
      <c r="B53" s="119" t="s">
        <v>95</v>
      </c>
      <c r="C53" s="183" t="s">
        <v>35</v>
      </c>
      <c r="D53" s="188"/>
      <c r="E53" s="184"/>
      <c r="F53" s="183" t="s">
        <v>35</v>
      </c>
      <c r="G53" s="188"/>
      <c r="H53" s="184"/>
      <c r="I53" s="277"/>
      <c r="J53" s="277"/>
      <c r="K53" s="277"/>
      <c r="L53" s="277"/>
      <c r="M53" s="27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row>
    <row r="54" spans="1:48" ht="50.25" customHeight="1">
      <c r="A54" s="108">
        <v>13</v>
      </c>
      <c r="B54" s="55" t="s">
        <v>96</v>
      </c>
      <c r="C54" s="183" t="s">
        <v>35</v>
      </c>
      <c r="D54" s="188"/>
      <c r="E54" s="184"/>
      <c r="F54" s="183" t="s">
        <v>35</v>
      </c>
      <c r="G54" s="188"/>
      <c r="H54" s="184"/>
      <c r="I54" s="277"/>
      <c r="J54" s="277"/>
      <c r="K54" s="277"/>
      <c r="L54" s="277"/>
      <c r="M54" s="27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row>
    <row r="55" spans="1:48" ht="30.75">
      <c r="A55" s="108">
        <v>14</v>
      </c>
      <c r="B55" s="55" t="s">
        <v>97</v>
      </c>
      <c r="C55" s="183" t="s">
        <v>35</v>
      </c>
      <c r="D55" s="188"/>
      <c r="E55" s="184"/>
      <c r="F55" s="183" t="s">
        <v>35</v>
      </c>
      <c r="G55" s="188"/>
      <c r="H55" s="184"/>
      <c r="I55" s="277"/>
      <c r="J55" s="277"/>
      <c r="K55" s="277"/>
      <c r="L55" s="277"/>
      <c r="M55" s="27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row>
    <row r="56" spans="1:48" ht="60.75">
      <c r="A56" s="108">
        <v>15</v>
      </c>
      <c r="B56" s="55" t="s">
        <v>98</v>
      </c>
      <c r="C56" s="183" t="s">
        <v>21</v>
      </c>
      <c r="D56" s="188"/>
      <c r="E56" s="184"/>
      <c r="F56" s="183" t="s">
        <v>21</v>
      </c>
      <c r="G56" s="188"/>
      <c r="H56" s="184"/>
      <c r="I56" s="277"/>
      <c r="J56" s="277"/>
      <c r="K56" s="277"/>
      <c r="L56" s="277"/>
      <c r="M56" s="27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row>
    <row r="57" spans="1:48" ht="18.75">
      <c r="A57" s="5"/>
      <c r="B57" s="5"/>
      <c r="C57" s="185" t="s">
        <v>99</v>
      </c>
      <c r="D57" s="186"/>
      <c r="E57" s="187"/>
      <c r="F57" s="185" t="s">
        <v>100</v>
      </c>
      <c r="G57" s="186"/>
      <c r="H57" s="187"/>
      <c r="I57" s="278"/>
      <c r="J57" s="278"/>
      <c r="K57" s="278"/>
      <c r="L57" s="278"/>
      <c r="M57" s="278"/>
      <c r="N57" s="103"/>
      <c r="O57" s="103"/>
      <c r="P57" s="103"/>
      <c r="Q57" s="103"/>
      <c r="R57" s="103"/>
      <c r="S57" s="103"/>
      <c r="T57" s="103"/>
      <c r="U57" s="103"/>
      <c r="V57" s="103"/>
      <c r="W57" s="103"/>
      <c r="X57" s="103"/>
      <c r="Y57" s="103"/>
      <c r="Z57" s="103"/>
      <c r="AA57" s="103"/>
      <c r="AB57" s="103"/>
      <c r="AC57" s="103"/>
      <c r="AD57" s="103"/>
      <c r="AE57" s="103"/>
      <c r="AF57" s="103"/>
      <c r="AG57" s="107"/>
      <c r="AH57" s="107"/>
      <c r="AI57" s="107"/>
      <c r="AJ57" s="107"/>
      <c r="AK57" s="107"/>
      <c r="AL57" s="107"/>
      <c r="AM57" s="107"/>
      <c r="AN57" s="107"/>
      <c r="AO57" s="107"/>
      <c r="AP57" s="107"/>
      <c r="AQ57" s="107"/>
      <c r="AR57" s="107"/>
      <c r="AS57" s="107"/>
      <c r="AT57" s="107"/>
      <c r="AU57" s="107"/>
      <c r="AV57" s="107"/>
    </row>
    <row r="58" spans="1:48" ht="16.5">
      <c r="A58" s="108"/>
      <c r="B58" s="149" t="s">
        <v>101</v>
      </c>
      <c r="C58" s="183">
        <f>15-(COUNTIF(C42:E56,"does not meet expectations - 0 points"))</f>
        <v>7</v>
      </c>
      <c r="D58" s="188"/>
      <c r="E58" s="184"/>
      <c r="F58" s="183">
        <f>15-(COUNTIF(F42:H56,"does not meet expectations - 0 points"))</f>
        <v>7</v>
      </c>
      <c r="G58" s="188"/>
      <c r="H58" s="184"/>
      <c r="I58" s="277"/>
      <c r="J58" s="277"/>
      <c r="K58" s="277"/>
      <c r="L58" s="277"/>
      <c r="M58" s="27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row>
    <row r="59" spans="1:48" ht="402" customHeight="1">
      <c r="A59" s="120" t="s">
        <v>102</v>
      </c>
      <c r="B59" s="286" t="s">
        <v>103</v>
      </c>
      <c r="C59" s="286"/>
      <c r="D59" s="286"/>
      <c r="E59" s="286"/>
      <c r="F59" s="286"/>
      <c r="G59" s="286"/>
      <c r="H59" s="309"/>
      <c r="I59" s="279"/>
      <c r="J59" s="279"/>
      <c r="K59" s="279"/>
      <c r="L59" s="279"/>
      <c r="M59" s="279"/>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row>
    <row r="60" spans="1:48" ht="369.75" customHeight="1">
      <c r="A60" s="290" t="s">
        <v>104</v>
      </c>
      <c r="B60" s="291" t="s">
        <v>105</v>
      </c>
      <c r="C60" s="286"/>
      <c r="D60" s="286"/>
      <c r="E60" s="286"/>
      <c r="F60" s="286"/>
      <c r="G60" s="286"/>
      <c r="H60" s="287"/>
      <c r="I60" s="279"/>
      <c r="J60" s="279"/>
      <c r="K60" s="279"/>
      <c r="L60" s="279"/>
      <c r="M60" s="279"/>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row>
    <row r="61" spans="1:48" ht="15.75">
      <c r="A61" s="110"/>
      <c r="B61" s="11"/>
      <c r="C61" s="109"/>
      <c r="D61" s="109"/>
      <c r="E61" s="109"/>
      <c r="F61" s="277"/>
      <c r="G61" s="277"/>
      <c r="H61" s="277"/>
      <c r="I61" s="277"/>
      <c r="J61" s="277"/>
      <c r="K61" s="277"/>
      <c r="L61" s="277"/>
      <c r="M61" s="27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row>
    <row r="62" spans="1:48" s="65" customFormat="1" ht="18.75">
      <c r="A62" s="207" t="s">
        <v>106</v>
      </c>
      <c r="B62" s="208"/>
      <c r="C62" s="208"/>
      <c r="D62" s="208"/>
      <c r="E62" s="208"/>
      <c r="F62" s="208"/>
      <c r="G62" s="208"/>
      <c r="H62" s="208"/>
      <c r="I62" s="280"/>
      <c r="J62" s="280"/>
      <c r="K62" s="280"/>
      <c r="L62" s="280"/>
      <c r="M62" s="280"/>
      <c r="N62" s="87"/>
      <c r="O62" s="87"/>
      <c r="P62" s="87"/>
      <c r="Q62" s="87"/>
      <c r="R62" s="87"/>
      <c r="S62" s="87"/>
      <c r="T62" s="87"/>
      <c r="U62" s="87"/>
      <c r="V62" s="87"/>
      <c r="W62" s="87"/>
      <c r="X62" s="87"/>
      <c r="Y62" s="87"/>
      <c r="Z62" s="87"/>
      <c r="AA62" s="87"/>
      <c r="AB62" s="87"/>
      <c r="AC62" s="87"/>
      <c r="AD62" s="87"/>
      <c r="AE62" s="87"/>
      <c r="AF62" s="87"/>
    </row>
    <row r="63" spans="1:48" s="106" customFormat="1" ht="15.75">
      <c r="A63" s="144" t="s">
        <v>17</v>
      </c>
      <c r="B63" s="144" t="s">
        <v>106</v>
      </c>
      <c r="C63" s="189" t="s">
        <v>107</v>
      </c>
      <c r="D63" s="190"/>
      <c r="E63" s="191"/>
      <c r="F63" s="189" t="s">
        <v>108</v>
      </c>
      <c r="G63" s="190"/>
      <c r="H63" s="191"/>
      <c r="I63" s="281"/>
      <c r="J63" s="281"/>
      <c r="K63" s="281"/>
      <c r="L63" s="281"/>
      <c r="M63" s="281"/>
      <c r="N63" s="102"/>
      <c r="O63" s="102"/>
      <c r="P63" s="102"/>
      <c r="Q63" s="102"/>
      <c r="R63" s="102"/>
      <c r="S63" s="102"/>
      <c r="T63" s="102"/>
      <c r="U63" s="102"/>
      <c r="V63" s="102"/>
      <c r="W63" s="102"/>
      <c r="X63" s="102"/>
      <c r="Y63" s="102"/>
      <c r="Z63" s="102"/>
      <c r="AA63" s="102"/>
      <c r="AB63" s="102"/>
      <c r="AC63" s="102"/>
      <c r="AD63" s="102"/>
      <c r="AE63" s="102"/>
      <c r="AF63" s="102"/>
    </row>
    <row r="64" spans="1:48" ht="44.25" customHeight="1">
      <c r="A64" s="108">
        <v>1</v>
      </c>
      <c r="B64" s="94" t="s">
        <v>84</v>
      </c>
      <c r="C64" s="183" t="s">
        <v>21</v>
      </c>
      <c r="D64" s="188"/>
      <c r="E64" s="184"/>
      <c r="F64" s="183" t="s">
        <v>21</v>
      </c>
      <c r="G64" s="188"/>
      <c r="H64" s="184"/>
      <c r="I64" s="277"/>
      <c r="J64" s="277"/>
      <c r="K64" s="277"/>
      <c r="L64" s="277"/>
      <c r="M64" s="27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row>
    <row r="65" spans="1:48" ht="63" customHeight="1">
      <c r="A65" s="108">
        <v>2</v>
      </c>
      <c r="B65" s="316" t="s">
        <v>109</v>
      </c>
      <c r="C65" s="183" t="s">
        <v>35</v>
      </c>
      <c r="D65" s="188"/>
      <c r="E65" s="184"/>
      <c r="F65" s="183" t="s">
        <v>35</v>
      </c>
      <c r="G65" s="188"/>
      <c r="H65" s="184"/>
      <c r="I65" s="277"/>
      <c r="J65" s="277"/>
      <c r="K65" s="277"/>
      <c r="L65" s="277"/>
      <c r="M65" s="27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row>
    <row r="66" spans="1:48" ht="30.75">
      <c r="A66" s="108">
        <v>3</v>
      </c>
      <c r="B66" s="316" t="s">
        <v>110</v>
      </c>
      <c r="C66" s="183" t="s">
        <v>35</v>
      </c>
      <c r="D66" s="188"/>
      <c r="E66" s="184"/>
      <c r="F66" s="183" t="s">
        <v>35</v>
      </c>
      <c r="G66" s="188"/>
      <c r="H66" s="184"/>
      <c r="I66" s="277"/>
      <c r="J66" s="277"/>
      <c r="K66" s="277"/>
      <c r="L66" s="277"/>
      <c r="M66" s="27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row>
    <row r="67" spans="1:48" ht="45.75">
      <c r="A67" s="108">
        <v>4</v>
      </c>
      <c r="B67" s="317" t="s">
        <v>111</v>
      </c>
      <c r="C67" s="183" t="s">
        <v>35</v>
      </c>
      <c r="D67" s="188"/>
      <c r="E67" s="184"/>
      <c r="F67" s="183" t="s">
        <v>35</v>
      </c>
      <c r="G67" s="188"/>
      <c r="H67" s="184"/>
      <c r="I67" s="277"/>
      <c r="J67" s="277"/>
      <c r="K67" s="277"/>
      <c r="L67" s="277"/>
      <c r="M67" s="27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row>
    <row r="68" spans="1:48" ht="32.25" customHeight="1">
      <c r="A68" s="108">
        <v>5</v>
      </c>
      <c r="B68" s="316" t="s">
        <v>112</v>
      </c>
      <c r="C68" s="183" t="s">
        <v>35</v>
      </c>
      <c r="D68" s="188"/>
      <c r="E68" s="184"/>
      <c r="F68" s="183" t="s">
        <v>35</v>
      </c>
      <c r="G68" s="188"/>
      <c r="H68" s="184"/>
      <c r="I68" s="277"/>
      <c r="J68" s="277"/>
      <c r="K68" s="277"/>
      <c r="L68" s="277"/>
      <c r="M68" s="27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row>
    <row r="69" spans="1:48" ht="36.75" customHeight="1">
      <c r="A69" s="108">
        <v>6</v>
      </c>
      <c r="B69" s="317" t="s">
        <v>113</v>
      </c>
      <c r="C69" s="183" t="s">
        <v>21</v>
      </c>
      <c r="D69" s="188"/>
      <c r="E69" s="184"/>
      <c r="F69" s="183" t="s">
        <v>21</v>
      </c>
      <c r="G69" s="188"/>
      <c r="H69" s="184"/>
      <c r="I69" s="277"/>
      <c r="J69" s="277"/>
      <c r="K69" s="277"/>
      <c r="L69" s="277"/>
      <c r="M69" s="27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row>
    <row r="70" spans="1:48" ht="45.75">
      <c r="A70" s="108">
        <v>7</v>
      </c>
      <c r="B70" s="55" t="s">
        <v>114</v>
      </c>
      <c r="C70" s="183" t="s">
        <v>35</v>
      </c>
      <c r="D70" s="188"/>
      <c r="E70" s="184"/>
      <c r="F70" s="183" t="s">
        <v>35</v>
      </c>
      <c r="G70" s="188"/>
      <c r="H70" s="184"/>
      <c r="I70" s="277"/>
      <c r="J70" s="277"/>
      <c r="K70" s="277"/>
      <c r="L70" s="277"/>
      <c r="M70" s="27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row>
    <row r="71" spans="1:48" ht="45.75">
      <c r="A71" s="108">
        <v>8</v>
      </c>
      <c r="B71" s="119" t="s">
        <v>115</v>
      </c>
      <c r="C71" s="183" t="s">
        <v>35</v>
      </c>
      <c r="D71" s="188"/>
      <c r="E71" s="184"/>
      <c r="F71" s="183" t="s">
        <v>35</v>
      </c>
      <c r="G71" s="188"/>
      <c r="H71" s="184"/>
      <c r="I71" s="277"/>
      <c r="J71" s="277"/>
      <c r="K71" s="277"/>
      <c r="L71" s="277"/>
      <c r="M71" s="27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row>
    <row r="72" spans="1:48" ht="30.75">
      <c r="A72" s="108">
        <v>9</v>
      </c>
      <c r="B72" s="318" t="s">
        <v>97</v>
      </c>
      <c r="C72" s="183" t="s">
        <v>35</v>
      </c>
      <c r="D72" s="188"/>
      <c r="E72" s="184"/>
      <c r="F72" s="183" t="s">
        <v>35</v>
      </c>
      <c r="G72" s="188"/>
      <c r="H72" s="184"/>
      <c r="I72" s="277"/>
      <c r="J72" s="277"/>
      <c r="K72" s="277"/>
      <c r="L72" s="277"/>
      <c r="M72" s="27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row>
    <row r="73" spans="1:48" ht="60.75">
      <c r="A73" s="108">
        <v>10</v>
      </c>
      <c r="B73" s="55" t="s">
        <v>98</v>
      </c>
      <c r="C73" s="183" t="s">
        <v>21</v>
      </c>
      <c r="D73" s="188"/>
      <c r="E73" s="184"/>
      <c r="F73" s="183" t="s">
        <v>21</v>
      </c>
      <c r="G73" s="188"/>
      <c r="H73" s="184"/>
      <c r="I73" s="277"/>
      <c r="J73" s="277"/>
      <c r="K73" s="277"/>
      <c r="L73" s="277"/>
      <c r="M73" s="27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row>
    <row r="74" spans="1:48" ht="18.75">
      <c r="A74" s="5"/>
      <c r="B74" s="5"/>
      <c r="C74" s="185" t="s">
        <v>116</v>
      </c>
      <c r="D74" s="186"/>
      <c r="E74" s="187"/>
      <c r="F74" s="185" t="s">
        <v>117</v>
      </c>
      <c r="G74" s="186"/>
      <c r="H74" s="187"/>
      <c r="I74" s="278"/>
      <c r="J74" s="278"/>
      <c r="K74" s="278"/>
      <c r="L74" s="278"/>
      <c r="M74" s="278"/>
      <c r="N74" s="103"/>
      <c r="O74" s="103"/>
      <c r="P74" s="103"/>
      <c r="Q74" s="103"/>
      <c r="R74" s="103"/>
      <c r="S74" s="103"/>
      <c r="T74" s="103"/>
      <c r="U74" s="103"/>
      <c r="V74" s="103"/>
      <c r="W74" s="103"/>
      <c r="X74" s="103"/>
      <c r="Y74" s="103"/>
      <c r="Z74" s="103"/>
      <c r="AA74" s="103"/>
      <c r="AB74" s="103"/>
      <c r="AC74" s="103"/>
      <c r="AD74" s="103"/>
      <c r="AE74" s="103"/>
      <c r="AF74" s="103"/>
      <c r="AG74" s="107"/>
      <c r="AH74" s="107"/>
      <c r="AI74" s="107"/>
      <c r="AJ74" s="107"/>
      <c r="AK74" s="107"/>
      <c r="AL74" s="107"/>
      <c r="AM74" s="107"/>
      <c r="AN74" s="107"/>
      <c r="AO74" s="107"/>
      <c r="AP74" s="107"/>
      <c r="AQ74" s="107"/>
      <c r="AR74" s="107"/>
      <c r="AS74" s="107"/>
      <c r="AT74" s="107"/>
      <c r="AU74" s="107"/>
      <c r="AV74" s="107"/>
    </row>
    <row r="75" spans="1:48" ht="16.5">
      <c r="A75" s="285"/>
      <c r="B75" s="305" t="s">
        <v>118</v>
      </c>
      <c r="C75" s="193">
        <f>10-(COUNTIF(C64:E73,"does not meet expectations - 0 points"))</f>
        <v>3</v>
      </c>
      <c r="D75" s="194"/>
      <c r="E75" s="195"/>
      <c r="F75" s="193">
        <f>10-(COUNTIF(F64:H73,"does not meet expectations - 0 points"))</f>
        <v>3</v>
      </c>
      <c r="G75" s="194"/>
      <c r="H75" s="195"/>
      <c r="I75" s="277"/>
      <c r="J75" s="277"/>
      <c r="K75" s="277"/>
      <c r="L75" s="277"/>
      <c r="M75" s="27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row>
    <row r="76" spans="1:48" ht="257.25" customHeight="1">
      <c r="A76" s="284" t="s">
        <v>119</v>
      </c>
      <c r="B76" s="286" t="s">
        <v>120</v>
      </c>
      <c r="C76" s="286"/>
      <c r="D76" s="286"/>
      <c r="E76" s="286"/>
      <c r="F76" s="286"/>
      <c r="G76" s="286"/>
      <c r="H76" s="287"/>
      <c r="I76" s="279"/>
      <c r="J76" s="279"/>
      <c r="K76" s="279"/>
      <c r="L76" s="279"/>
      <c r="M76" s="279"/>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row>
    <row r="77" spans="1:48" ht="270" customHeight="1">
      <c r="A77" s="308" t="s">
        <v>121</v>
      </c>
      <c r="B77" s="306" t="s">
        <v>122</v>
      </c>
      <c r="C77" s="304"/>
      <c r="D77" s="304"/>
      <c r="E77" s="304"/>
      <c r="F77" s="304"/>
      <c r="G77" s="304"/>
      <c r="H77" s="307"/>
      <c r="I77" s="279"/>
      <c r="J77" s="279"/>
      <c r="K77" s="279"/>
      <c r="L77" s="279"/>
      <c r="M77" s="279"/>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row>
    <row r="78" spans="1:48" ht="15.75">
      <c r="A78" s="110"/>
      <c r="B78" s="11"/>
      <c r="C78" s="109"/>
      <c r="D78" s="109"/>
      <c r="E78" s="109"/>
      <c r="F78" s="109"/>
      <c r="G78" s="109"/>
      <c r="H78" s="109"/>
      <c r="I78" s="109"/>
      <c r="J78" s="109"/>
      <c r="K78" s="109"/>
      <c r="L78" s="109"/>
      <c r="M78" s="109"/>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row>
    <row r="79" spans="1:48" s="65" customFormat="1" ht="18.75">
      <c r="A79" s="196" t="s">
        <v>123</v>
      </c>
      <c r="B79" s="197"/>
      <c r="C79" s="197"/>
      <c r="D79" s="197"/>
      <c r="E79" s="197"/>
      <c r="F79" s="197"/>
      <c r="G79" s="197"/>
      <c r="H79" s="270"/>
      <c r="I79" s="280"/>
      <c r="J79" s="280"/>
      <c r="K79" s="280"/>
      <c r="L79" s="280"/>
      <c r="M79" s="280"/>
      <c r="N79" s="87"/>
      <c r="O79" s="87"/>
      <c r="P79" s="87"/>
      <c r="Q79" s="87"/>
      <c r="R79" s="87"/>
      <c r="S79" s="87"/>
      <c r="T79" s="87"/>
      <c r="U79" s="87"/>
      <c r="V79" s="87"/>
      <c r="W79" s="87"/>
      <c r="X79" s="87"/>
      <c r="Y79" s="87"/>
      <c r="Z79" s="87"/>
      <c r="AA79" s="87"/>
      <c r="AB79" s="87"/>
      <c r="AC79" s="87"/>
      <c r="AD79" s="87"/>
      <c r="AE79" s="87"/>
      <c r="AF79" s="87"/>
    </row>
    <row r="80" spans="1:48" s="147" customFormat="1" ht="15.75">
      <c r="A80" s="145" t="s">
        <v>17</v>
      </c>
      <c r="B80" s="145" t="s">
        <v>123</v>
      </c>
      <c r="C80" s="189" t="s">
        <v>124</v>
      </c>
      <c r="D80" s="191"/>
      <c r="E80" s="189" t="s">
        <v>125</v>
      </c>
      <c r="F80" s="191"/>
      <c r="G80" s="189" t="s">
        <v>126</v>
      </c>
      <c r="H80" s="191"/>
      <c r="I80" s="276"/>
      <c r="J80" s="276"/>
      <c r="K80" s="276"/>
      <c r="L80" s="276"/>
      <c r="M80" s="276"/>
      <c r="N80" s="146"/>
      <c r="O80" s="146"/>
      <c r="P80" s="146"/>
      <c r="Q80" s="146"/>
      <c r="R80" s="146"/>
      <c r="S80" s="146"/>
      <c r="T80" s="146"/>
      <c r="U80" s="146"/>
      <c r="V80" s="146"/>
      <c r="W80" s="146"/>
      <c r="X80" s="146"/>
      <c r="Y80" s="146"/>
      <c r="Z80" s="146"/>
      <c r="AA80" s="146"/>
      <c r="AB80" s="146"/>
      <c r="AC80" s="146"/>
      <c r="AD80" s="146"/>
      <c r="AE80" s="146"/>
      <c r="AF80" s="146"/>
    </row>
    <row r="81" spans="1:48" ht="63.75" customHeight="1">
      <c r="A81" s="298">
        <v>1</v>
      </c>
      <c r="B81" s="299" t="s">
        <v>127</v>
      </c>
      <c r="C81" s="300" t="s">
        <v>21</v>
      </c>
      <c r="D81" s="301"/>
      <c r="E81" s="302" t="s">
        <v>21</v>
      </c>
      <c r="F81" s="301"/>
      <c r="G81" s="302" t="s">
        <v>21</v>
      </c>
      <c r="H81" s="301"/>
      <c r="I81" s="277"/>
      <c r="J81" s="277"/>
      <c r="K81" s="277"/>
      <c r="L81" s="277"/>
      <c r="M81" s="27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row>
    <row r="82" spans="1:48" ht="78" customHeight="1">
      <c r="A82" s="108">
        <v>2</v>
      </c>
      <c r="B82" s="319" t="s">
        <v>109</v>
      </c>
      <c r="C82" s="192" t="s">
        <v>35</v>
      </c>
      <c r="D82" s="184"/>
      <c r="E82" s="183" t="s">
        <v>35</v>
      </c>
      <c r="F82" s="184"/>
      <c r="G82" s="183" t="s">
        <v>35</v>
      </c>
      <c r="H82" s="184"/>
      <c r="I82" s="277"/>
      <c r="J82" s="277"/>
      <c r="K82" s="277"/>
      <c r="L82" s="277"/>
      <c r="M82" s="27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row>
    <row r="83" spans="1:48" ht="50.25" customHeight="1">
      <c r="A83" s="108">
        <v>3</v>
      </c>
      <c r="B83" s="119" t="s">
        <v>128</v>
      </c>
      <c r="C83" s="192" t="s">
        <v>35</v>
      </c>
      <c r="D83" s="184"/>
      <c r="E83" s="183" t="s">
        <v>35</v>
      </c>
      <c r="F83" s="184"/>
      <c r="G83" s="183" t="s">
        <v>35</v>
      </c>
      <c r="H83" s="184"/>
      <c r="I83" s="277"/>
      <c r="J83" s="277"/>
      <c r="K83" s="277"/>
      <c r="L83" s="277"/>
      <c r="M83" s="27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row>
    <row r="84" spans="1:48" ht="60.75">
      <c r="A84" s="108">
        <v>4</v>
      </c>
      <c r="B84" s="119" t="s">
        <v>129</v>
      </c>
      <c r="C84" s="192" t="s">
        <v>35</v>
      </c>
      <c r="D84" s="184"/>
      <c r="E84" s="183" t="s">
        <v>35</v>
      </c>
      <c r="F84" s="184"/>
      <c r="G84" s="183" t="s">
        <v>35</v>
      </c>
      <c r="H84" s="184"/>
      <c r="I84" s="277"/>
      <c r="J84" s="277"/>
      <c r="K84" s="277"/>
      <c r="L84" s="277"/>
      <c r="M84" s="27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row>
    <row r="85" spans="1:48" ht="45.75">
      <c r="A85" s="108">
        <v>5</v>
      </c>
      <c r="B85" s="119" t="s">
        <v>130</v>
      </c>
      <c r="C85" s="192" t="s">
        <v>35</v>
      </c>
      <c r="D85" s="184"/>
      <c r="E85" s="183" t="s">
        <v>35</v>
      </c>
      <c r="F85" s="184"/>
      <c r="G85" s="183" t="s">
        <v>35</v>
      </c>
      <c r="H85" s="184"/>
      <c r="I85" s="277"/>
      <c r="J85" s="277"/>
      <c r="K85" s="277"/>
      <c r="L85" s="277"/>
      <c r="M85" s="27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row>
    <row r="86" spans="1:48" ht="45.75">
      <c r="A86" s="108">
        <v>6</v>
      </c>
      <c r="B86" s="119" t="s">
        <v>131</v>
      </c>
      <c r="C86" s="192" t="s">
        <v>35</v>
      </c>
      <c r="D86" s="184"/>
      <c r="E86" s="183" t="s">
        <v>35</v>
      </c>
      <c r="F86" s="184"/>
      <c r="G86" s="183" t="s">
        <v>35</v>
      </c>
      <c r="H86" s="184"/>
      <c r="I86" s="277"/>
      <c r="J86" s="277"/>
      <c r="K86" s="277"/>
      <c r="L86" s="277"/>
      <c r="M86" s="27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row>
    <row r="87" spans="1:48" ht="30.75">
      <c r="A87" s="108">
        <v>7</v>
      </c>
      <c r="B87" s="119" t="s">
        <v>132</v>
      </c>
      <c r="C87" s="192" t="s">
        <v>35</v>
      </c>
      <c r="D87" s="184"/>
      <c r="E87" s="183" t="s">
        <v>35</v>
      </c>
      <c r="F87" s="184"/>
      <c r="G87" s="183" t="s">
        <v>35</v>
      </c>
      <c r="H87" s="184"/>
      <c r="I87" s="277"/>
      <c r="J87" s="277"/>
      <c r="K87" s="277"/>
      <c r="L87" s="277"/>
      <c r="M87" s="27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row>
    <row r="88" spans="1:48" ht="60.75">
      <c r="A88" s="108">
        <v>8</v>
      </c>
      <c r="B88" s="119" t="s">
        <v>133</v>
      </c>
      <c r="C88" s="192" t="s">
        <v>21</v>
      </c>
      <c r="D88" s="184"/>
      <c r="E88" s="183" t="s">
        <v>21</v>
      </c>
      <c r="F88" s="184"/>
      <c r="G88" s="183" t="s">
        <v>21</v>
      </c>
      <c r="H88" s="184"/>
      <c r="I88" s="277"/>
      <c r="J88" s="277"/>
      <c r="K88" s="277"/>
      <c r="L88" s="277"/>
      <c r="M88" s="27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row>
    <row r="89" spans="1:48" ht="18.75">
      <c r="A89" s="5"/>
      <c r="B89" s="9"/>
      <c r="C89" s="205" t="s">
        <v>134</v>
      </c>
      <c r="D89" s="186"/>
      <c r="E89" s="186" t="s">
        <v>135</v>
      </c>
      <c r="F89" s="186"/>
      <c r="G89" s="186" t="s">
        <v>136</v>
      </c>
      <c r="H89" s="187"/>
      <c r="I89" s="278"/>
      <c r="J89" s="278"/>
      <c r="K89" s="278"/>
      <c r="L89" s="278"/>
      <c r="M89" s="278"/>
      <c r="N89" s="103"/>
      <c r="O89" s="103"/>
      <c r="P89" s="103"/>
      <c r="Q89" s="103"/>
      <c r="R89" s="103"/>
      <c r="S89" s="103"/>
      <c r="T89" s="103"/>
      <c r="U89" s="103"/>
      <c r="V89" s="103"/>
      <c r="W89" s="103"/>
      <c r="X89" s="103"/>
      <c r="Y89" s="103"/>
      <c r="Z89" s="103"/>
      <c r="AA89" s="103"/>
      <c r="AB89" s="103"/>
      <c r="AC89" s="103"/>
      <c r="AD89" s="103"/>
      <c r="AE89" s="103"/>
      <c r="AF89" s="103"/>
      <c r="AG89" s="107"/>
      <c r="AH89" s="107"/>
      <c r="AI89" s="107"/>
      <c r="AJ89" s="107"/>
      <c r="AK89" s="107"/>
      <c r="AL89" s="107"/>
      <c r="AM89" s="107"/>
      <c r="AN89" s="107"/>
      <c r="AO89" s="107"/>
      <c r="AP89" s="107"/>
      <c r="AQ89" s="107"/>
      <c r="AR89" s="107"/>
      <c r="AS89" s="107"/>
      <c r="AT89" s="107"/>
      <c r="AU89" s="107"/>
      <c r="AV89" s="107"/>
    </row>
    <row r="90" spans="1:48" ht="15.75">
      <c r="A90" s="285"/>
      <c r="B90" s="282" t="s">
        <v>137</v>
      </c>
      <c r="C90" s="283">
        <f>8-(COUNTIF(C81:D88,"does not meet expectations - 0 points"))</f>
        <v>2</v>
      </c>
      <c r="D90" s="195"/>
      <c r="E90" s="193">
        <f>8-(COUNTIF(E81:F88,"does not meet expectations - 0 points"))</f>
        <v>2</v>
      </c>
      <c r="F90" s="195"/>
      <c r="G90" s="193">
        <f>8-(COUNTIF(G81:H88,"does not meet expectations - 0 points"))</f>
        <v>2</v>
      </c>
      <c r="H90" s="195"/>
      <c r="I90" s="277"/>
      <c r="J90" s="277"/>
      <c r="K90" s="277"/>
      <c r="L90" s="277"/>
      <c r="M90" s="27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row>
    <row r="91" spans="1:48" ht="291" customHeight="1">
      <c r="A91" s="288" t="s">
        <v>138</v>
      </c>
      <c r="B91" s="289" t="s">
        <v>139</v>
      </c>
      <c r="C91" s="289"/>
      <c r="D91" s="289"/>
      <c r="E91" s="289"/>
      <c r="F91" s="289"/>
      <c r="G91" s="289"/>
      <c r="H91" s="292"/>
      <c r="I91" s="279"/>
      <c r="J91" s="279"/>
      <c r="K91" s="279"/>
      <c r="L91" s="279"/>
      <c r="M91" s="279"/>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row>
    <row r="92" spans="1:48" ht="294" customHeight="1">
      <c r="A92" s="293" t="s">
        <v>140</v>
      </c>
      <c r="B92" s="294" t="s">
        <v>141</v>
      </c>
      <c r="C92" s="289"/>
      <c r="D92" s="289"/>
      <c r="E92" s="289"/>
      <c r="F92" s="289"/>
      <c r="G92" s="289"/>
      <c r="H92" s="292"/>
      <c r="I92" s="279"/>
      <c r="J92" s="279"/>
      <c r="K92" s="279"/>
      <c r="L92" s="279"/>
      <c r="M92" s="279"/>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row>
    <row r="93" spans="1:48" ht="297.75" customHeight="1">
      <c r="A93" s="290" t="s">
        <v>142</v>
      </c>
      <c r="B93" s="295" t="s">
        <v>143</v>
      </c>
      <c r="C93" s="296"/>
      <c r="D93" s="296"/>
      <c r="E93" s="296"/>
      <c r="F93" s="296"/>
      <c r="G93" s="296"/>
      <c r="H93" s="297"/>
      <c r="I93" s="279"/>
      <c r="J93" s="279"/>
      <c r="K93" s="279"/>
      <c r="L93" s="279"/>
      <c r="M93" s="279"/>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row>
    <row r="94" spans="1:48" hidden="1">
      <c r="A94" s="107"/>
      <c r="B94" s="107"/>
      <c r="C94" s="111"/>
      <c r="D94" s="111"/>
      <c r="E94" s="111"/>
      <c r="F94" s="111"/>
      <c r="G94" s="111"/>
      <c r="H94" s="111"/>
      <c r="I94" s="111"/>
      <c r="J94" s="111"/>
      <c r="K94" s="111"/>
      <c r="L94" s="111"/>
      <c r="M94" s="111"/>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row>
    <row r="95" spans="1:48" hidden="1">
      <c r="A95" s="107"/>
      <c r="B95" s="107"/>
      <c r="C95" s="111"/>
      <c r="D95" s="111"/>
      <c r="E95" s="111"/>
      <c r="F95" s="111"/>
      <c r="G95" s="111"/>
      <c r="H95" s="111"/>
      <c r="I95" s="111"/>
      <c r="J95" s="111"/>
      <c r="K95" s="111"/>
      <c r="L95" s="111"/>
      <c r="M95" s="111"/>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row>
    <row r="96" spans="1:48" hidden="1">
      <c r="A96" s="107"/>
      <c r="B96" s="107"/>
      <c r="C96" s="111"/>
      <c r="D96" s="111"/>
      <c r="E96" s="111"/>
      <c r="F96" s="111"/>
      <c r="G96" s="111"/>
      <c r="H96" s="111"/>
      <c r="I96" s="111"/>
      <c r="J96" s="111"/>
      <c r="K96" s="111"/>
      <c r="L96" s="111"/>
      <c r="M96" s="111"/>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row>
    <row r="97" spans="1:48" hidden="1">
      <c r="A97" s="107"/>
      <c r="B97" s="107"/>
      <c r="C97" s="111"/>
      <c r="D97" s="111"/>
      <c r="E97" s="111"/>
      <c r="F97" s="111"/>
      <c r="G97" s="111"/>
      <c r="H97" s="111"/>
      <c r="I97" s="111"/>
      <c r="J97" s="111"/>
      <c r="K97" s="111"/>
      <c r="L97" s="111"/>
      <c r="M97" s="111"/>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row>
    <row r="98" spans="1:48" hidden="1">
      <c r="A98" s="107"/>
      <c r="B98" s="107"/>
      <c r="C98" s="111"/>
      <c r="D98" s="111"/>
      <c r="E98" s="111"/>
      <c r="F98" s="111"/>
      <c r="G98" s="111"/>
      <c r="H98" s="111"/>
      <c r="I98" s="111"/>
      <c r="J98" s="111"/>
      <c r="K98" s="111"/>
      <c r="L98" s="111"/>
      <c r="M98" s="111"/>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row>
    <row r="99" spans="1:48" hidden="1">
      <c r="A99" s="107"/>
      <c r="B99" s="107"/>
      <c r="C99" s="111"/>
      <c r="D99" s="111"/>
      <c r="E99" s="111"/>
      <c r="F99" s="111"/>
      <c r="G99" s="111"/>
      <c r="H99" s="111"/>
      <c r="I99" s="111"/>
      <c r="J99" s="111"/>
      <c r="K99" s="111"/>
      <c r="L99" s="111"/>
      <c r="M99" s="111"/>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row>
    <row r="100" spans="1:48" hidden="1">
      <c r="A100" s="107"/>
      <c r="B100" s="107"/>
      <c r="C100" s="111"/>
      <c r="D100" s="111"/>
      <c r="E100" s="111"/>
      <c r="F100" s="111"/>
      <c r="G100" s="111"/>
      <c r="H100" s="111"/>
      <c r="I100" s="111"/>
      <c r="J100" s="111"/>
      <c r="K100" s="111"/>
      <c r="L100" s="111"/>
      <c r="M100" s="111"/>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row>
    <row r="101" spans="1:48" hidden="1">
      <c r="A101" s="107"/>
      <c r="B101" s="107"/>
      <c r="C101" s="111"/>
      <c r="D101" s="111"/>
      <c r="E101" s="111"/>
      <c r="F101" s="111"/>
      <c r="G101" s="111"/>
      <c r="H101" s="111"/>
      <c r="I101" s="111"/>
      <c r="J101" s="111"/>
      <c r="K101" s="111"/>
      <c r="L101" s="111"/>
      <c r="M101" s="111"/>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row>
    <row r="102" spans="1:48" hidden="1">
      <c r="A102" s="107"/>
      <c r="B102" s="107"/>
      <c r="C102" s="111"/>
      <c r="D102" s="111"/>
      <c r="E102" s="111"/>
      <c r="F102" s="111"/>
      <c r="G102" s="111"/>
      <c r="H102" s="111"/>
      <c r="I102" s="111"/>
      <c r="J102" s="111"/>
      <c r="K102" s="111"/>
      <c r="L102" s="111"/>
      <c r="M102" s="111"/>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row>
  </sheetData>
  <mergeCells count="167">
    <mergeCell ref="B36:H36"/>
    <mergeCell ref="B91:H91"/>
    <mergeCell ref="B92:H92"/>
    <mergeCell ref="B93:H93"/>
    <mergeCell ref="B77:H77"/>
    <mergeCell ref="B76:H76"/>
    <mergeCell ref="B60:H60"/>
    <mergeCell ref="B59:H59"/>
    <mergeCell ref="B37:H37"/>
    <mergeCell ref="B38:H38"/>
    <mergeCell ref="N12:R12"/>
    <mergeCell ref="F51:H51"/>
    <mergeCell ref="F52:H52"/>
    <mergeCell ref="C48:E48"/>
    <mergeCell ref="A62:H62"/>
    <mergeCell ref="C54:E54"/>
    <mergeCell ref="F54:H54"/>
    <mergeCell ref="C55:E55"/>
    <mergeCell ref="F55:H55"/>
    <mergeCell ref="F48:H48"/>
    <mergeCell ref="C57:E57"/>
    <mergeCell ref="F57:H57"/>
    <mergeCell ref="C58:E58"/>
    <mergeCell ref="F58:H58"/>
    <mergeCell ref="C51:E51"/>
    <mergeCell ref="C52:E52"/>
    <mergeCell ref="C18:E18"/>
    <mergeCell ref="F18:H18"/>
    <mergeCell ref="G83:H83"/>
    <mergeCell ref="E84:F84"/>
    <mergeCell ref="G84:H84"/>
    <mergeCell ref="E82:F82"/>
    <mergeCell ref="C82:D82"/>
    <mergeCell ref="G82:H82"/>
    <mergeCell ref="C81:D81"/>
    <mergeCell ref="E81:F81"/>
    <mergeCell ref="G81:H81"/>
    <mergeCell ref="G87:H87"/>
    <mergeCell ref="E90:F90"/>
    <mergeCell ref="G90:H90"/>
    <mergeCell ref="E89:F89"/>
    <mergeCell ref="G89:H89"/>
    <mergeCell ref="C89:D89"/>
    <mergeCell ref="C84:D84"/>
    <mergeCell ref="C83:D83"/>
    <mergeCell ref="C90:D90"/>
    <mergeCell ref="E87:F87"/>
    <mergeCell ref="E83:F83"/>
    <mergeCell ref="A9:H9"/>
    <mergeCell ref="A10:H10"/>
    <mergeCell ref="A11:H11"/>
    <mergeCell ref="A2:D2"/>
    <mergeCell ref="A3:B3"/>
    <mergeCell ref="A4:B4"/>
    <mergeCell ref="A5:B5"/>
    <mergeCell ref="A6:D6"/>
    <mergeCell ref="C30:E30"/>
    <mergeCell ref="F30:H30"/>
    <mergeCell ref="F16:H16"/>
    <mergeCell ref="F17:H17"/>
    <mergeCell ref="C15:E15"/>
    <mergeCell ref="F15:H15"/>
    <mergeCell ref="F20:H20"/>
    <mergeCell ref="F25:H25"/>
    <mergeCell ref="C19:E19"/>
    <mergeCell ref="F19:H19"/>
    <mergeCell ref="C21:E21"/>
    <mergeCell ref="C25:E25"/>
    <mergeCell ref="C20:E20"/>
    <mergeCell ref="C29:E29"/>
    <mergeCell ref="F29:H29"/>
    <mergeCell ref="C28:E28"/>
    <mergeCell ref="F28:H28"/>
    <mergeCell ref="F41:H41"/>
    <mergeCell ref="A1:H1"/>
    <mergeCell ref="A12:H12"/>
    <mergeCell ref="A40:H40"/>
    <mergeCell ref="F21:H21"/>
    <mergeCell ref="C22:E22"/>
    <mergeCell ref="F22:H22"/>
    <mergeCell ref="C23:E23"/>
    <mergeCell ref="F23:H23"/>
    <mergeCell ref="C24:E24"/>
    <mergeCell ref="F24:H24"/>
    <mergeCell ref="C26:E26"/>
    <mergeCell ref="F26:H26"/>
    <mergeCell ref="C27:E27"/>
    <mergeCell ref="F27:H27"/>
    <mergeCell ref="C17:E17"/>
    <mergeCell ref="F14:H14"/>
    <mergeCell ref="C13:E13"/>
    <mergeCell ref="F13:H13"/>
    <mergeCell ref="C14:E14"/>
    <mergeCell ref="C16:E16"/>
    <mergeCell ref="A7:H7"/>
    <mergeCell ref="A8:H8"/>
    <mergeCell ref="C50:E50"/>
    <mergeCell ref="C56:E56"/>
    <mergeCell ref="F56:H56"/>
    <mergeCell ref="F31:H31"/>
    <mergeCell ref="C41:E41"/>
    <mergeCell ref="C33:E33"/>
    <mergeCell ref="F33:H33"/>
    <mergeCell ref="C32:E32"/>
    <mergeCell ref="F32:H32"/>
    <mergeCell ref="C35:E35"/>
    <mergeCell ref="F35:H35"/>
    <mergeCell ref="C34:E34"/>
    <mergeCell ref="F34:H34"/>
    <mergeCell ref="C31:E31"/>
    <mergeCell ref="C43:E43"/>
    <mergeCell ref="F43:H43"/>
    <mergeCell ref="C66:E66"/>
    <mergeCell ref="F66:H66"/>
    <mergeCell ref="C42:E42"/>
    <mergeCell ref="F42:H42"/>
    <mergeCell ref="F49:H49"/>
    <mergeCell ref="F50:H50"/>
    <mergeCell ref="C71:E71"/>
    <mergeCell ref="F71:H71"/>
    <mergeCell ref="C73:E73"/>
    <mergeCell ref="F73:H73"/>
    <mergeCell ref="F72:H72"/>
    <mergeCell ref="C72:E72"/>
    <mergeCell ref="C70:E70"/>
    <mergeCell ref="C53:E53"/>
    <mergeCell ref="F53:H53"/>
    <mergeCell ref="C44:E44"/>
    <mergeCell ref="F44:H44"/>
    <mergeCell ref="C45:E45"/>
    <mergeCell ref="F45:H45"/>
    <mergeCell ref="C46:E46"/>
    <mergeCell ref="F46:H46"/>
    <mergeCell ref="C47:E47"/>
    <mergeCell ref="F47:H47"/>
    <mergeCell ref="C49:E49"/>
    <mergeCell ref="C86:D86"/>
    <mergeCell ref="C85:D85"/>
    <mergeCell ref="C88:D88"/>
    <mergeCell ref="C87:D87"/>
    <mergeCell ref="F75:H75"/>
    <mergeCell ref="C75:E75"/>
    <mergeCell ref="C80:D80"/>
    <mergeCell ref="E80:F80"/>
    <mergeCell ref="G80:H80"/>
    <mergeCell ref="A79:H79"/>
    <mergeCell ref="E88:F88"/>
    <mergeCell ref="G88:H88"/>
    <mergeCell ref="E85:F85"/>
    <mergeCell ref="G85:H85"/>
    <mergeCell ref="E86:F86"/>
    <mergeCell ref="G86:H86"/>
    <mergeCell ref="F74:H74"/>
    <mergeCell ref="F70:H70"/>
    <mergeCell ref="C74:E74"/>
    <mergeCell ref="F63:H63"/>
    <mergeCell ref="C67:E67"/>
    <mergeCell ref="F67:H67"/>
    <mergeCell ref="C68:E68"/>
    <mergeCell ref="F68:H68"/>
    <mergeCell ref="C69:E69"/>
    <mergeCell ref="F69:H69"/>
    <mergeCell ref="C63:E63"/>
    <mergeCell ref="C64:E64"/>
    <mergeCell ref="F64:H64"/>
    <mergeCell ref="C65:E65"/>
    <mergeCell ref="F65:H65"/>
  </mergeCells>
  <dataValidations count="1">
    <dataValidation type="list" allowBlank="1" sqref="F42:F56 E81:E88 C81:C88 F64:F73 C14:C33 C42:C56 C64:C73 F14:F33 G81:G88"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68"/>
  <sheetViews>
    <sheetView showGridLines="0" zoomScaleNormal="100" workbookViewId="0">
      <selection activeCell="B42" sqref="B42"/>
    </sheetView>
  </sheetViews>
  <sheetFormatPr defaultColWidth="0" defaultRowHeight="0" customHeight="1" zeroHeight="1"/>
  <cols>
    <col min="1" max="1" width="12.7109375" style="88" bestFit="1" customWidth="1"/>
    <col min="2" max="2" width="58.5703125" style="88" customWidth="1"/>
    <col min="3" max="3" width="17.85546875" style="96" customWidth="1"/>
    <col min="4" max="4" width="21.140625" style="96" customWidth="1"/>
    <col min="5" max="5" width="24.7109375" style="96" customWidth="1"/>
    <col min="6" max="6" width="15" style="96" customWidth="1"/>
    <col min="7" max="7" width="12.28515625" style="96" customWidth="1"/>
    <col min="8" max="8" width="16.140625" style="96" customWidth="1"/>
    <col min="9" max="9" width="9.140625" style="96" customWidth="1"/>
    <col min="10" max="30" width="8.7109375" style="88" hidden="1"/>
    <col min="31" max="33" width="14.42578125" style="88" hidden="1"/>
    <col min="34" max="35" width="8.7109375" style="88" hidden="1"/>
    <col min="36" max="36" width="10.85546875" style="88" hidden="1"/>
    <col min="37" max="16384" width="0" style="88" hidden="1"/>
  </cols>
  <sheetData>
    <row r="1" spans="1:40" s="84" customFormat="1" ht="42.75" customHeight="1">
      <c r="A1" s="328" t="s">
        <v>144</v>
      </c>
      <c r="B1" s="329"/>
      <c r="C1" s="329"/>
      <c r="D1" s="329"/>
      <c r="E1" s="329"/>
      <c r="F1" s="329"/>
      <c r="G1" s="329"/>
      <c r="H1" s="329"/>
      <c r="I1" s="330"/>
    </row>
    <row r="2" spans="1:40" s="82" customFormat="1" ht="15.75">
      <c r="A2" s="331" t="s">
        <v>145</v>
      </c>
      <c r="B2" s="252"/>
      <c r="C2" s="252"/>
      <c r="D2" s="252"/>
      <c r="E2" s="253"/>
      <c r="F2" s="253"/>
      <c r="G2" s="332"/>
      <c r="H2" s="332"/>
      <c r="I2" s="333"/>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row>
    <row r="3" spans="1:40" s="82" customFormat="1" ht="15.75">
      <c r="A3" s="334" t="str">
        <f>'Design &amp; Usability'!A3</f>
        <v>Name of Provider: Read Naturally, Inc.</v>
      </c>
      <c r="B3" s="335"/>
      <c r="C3" s="336"/>
      <c r="D3" s="336"/>
      <c r="E3" s="143"/>
      <c r="F3" s="143"/>
      <c r="G3" s="332"/>
      <c r="H3" s="332"/>
      <c r="I3" s="333"/>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s="82" customFormat="1" ht="15.75">
      <c r="A4" s="334" t="str">
        <f>'Design &amp; Usability'!A4</f>
        <v>Product Title and Edition: Read Live</v>
      </c>
      <c r="B4" s="335"/>
      <c r="C4" s="336"/>
      <c r="D4" s="336"/>
      <c r="E4" s="143"/>
      <c r="F4" s="143"/>
      <c r="G4" s="332"/>
      <c r="H4" s="332"/>
      <c r="I4" s="333"/>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0" s="82" customFormat="1" ht="15.75">
      <c r="A5" s="334" t="str">
        <f>'Design &amp; Usability'!A5</f>
        <v>Publication Year: 2023</v>
      </c>
      <c r="B5" s="335"/>
      <c r="C5" s="336"/>
      <c r="D5" s="336"/>
      <c r="E5" s="143"/>
      <c r="F5" s="143"/>
      <c r="G5" s="332"/>
      <c r="H5" s="332"/>
      <c r="I5" s="333"/>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row>
    <row r="6" spans="1:40" s="82" customFormat="1" ht="15.75">
      <c r="A6" s="337" t="s">
        <v>11</v>
      </c>
      <c r="B6" s="259"/>
      <c r="C6" s="259"/>
      <c r="D6" s="259"/>
      <c r="E6" s="260"/>
      <c r="F6" s="260"/>
      <c r="G6" s="260"/>
      <c r="H6" s="260"/>
      <c r="I6" s="261"/>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row>
    <row r="7" spans="1:40" s="82" customFormat="1" ht="32.25" customHeight="1">
      <c r="A7" s="338" t="s">
        <v>146</v>
      </c>
      <c r="B7" s="262"/>
      <c r="C7" s="262"/>
      <c r="D7" s="262"/>
      <c r="E7" s="262"/>
      <c r="F7" s="262"/>
      <c r="G7" s="262"/>
      <c r="H7" s="262"/>
      <c r="I7" s="263"/>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row>
    <row r="8" spans="1:40" s="97" customFormat="1" ht="47.25" customHeight="1">
      <c r="A8" s="339" t="s">
        <v>13</v>
      </c>
      <c r="B8" s="264"/>
      <c r="C8" s="264"/>
      <c r="D8" s="264"/>
      <c r="E8" s="264"/>
      <c r="F8" s="264"/>
      <c r="G8" s="264"/>
      <c r="H8" s="264"/>
      <c r="I8" s="265"/>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row>
    <row r="9" spans="1:40" s="97" customFormat="1" ht="33" customHeight="1">
      <c r="A9" s="340" t="s">
        <v>14</v>
      </c>
      <c r="B9" s="266"/>
      <c r="C9" s="266"/>
      <c r="D9" s="266"/>
      <c r="E9" s="266"/>
      <c r="F9" s="266"/>
      <c r="G9" s="266"/>
      <c r="H9" s="266"/>
      <c r="I9" s="267"/>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row>
    <row r="10" spans="1:40" s="97" customFormat="1" ht="18.75" customHeight="1">
      <c r="A10" s="341" t="s">
        <v>147</v>
      </c>
      <c r="B10" s="268"/>
      <c r="C10" s="268"/>
      <c r="D10" s="268"/>
      <c r="E10" s="268"/>
      <c r="F10" s="268"/>
      <c r="G10" s="268"/>
      <c r="H10" s="268"/>
      <c r="I10" s="269"/>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row>
    <row r="11" spans="1:40" s="97" customFormat="1" ht="33.950000000000003" customHeight="1">
      <c r="A11" s="340" t="s">
        <v>16</v>
      </c>
      <c r="B11" s="266"/>
      <c r="C11" s="266"/>
      <c r="D11" s="266"/>
      <c r="E11" s="266"/>
      <c r="F11" s="266"/>
      <c r="G11" s="266"/>
      <c r="H11" s="266"/>
      <c r="I11" s="267"/>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row>
    <row r="12" spans="1:40" s="97" customFormat="1" ht="24" customHeight="1">
      <c r="A12" s="196" t="s">
        <v>148</v>
      </c>
      <c r="B12" s="197"/>
      <c r="C12" s="197"/>
      <c r="D12" s="197"/>
      <c r="E12" s="197"/>
      <c r="F12" s="197"/>
      <c r="G12" s="197"/>
      <c r="H12" s="197"/>
      <c r="I12" s="270"/>
      <c r="J12" s="209"/>
      <c r="K12" s="209"/>
      <c r="L12" s="209"/>
      <c r="M12" s="209"/>
      <c r="N12" s="209"/>
      <c r="O12" s="209"/>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row>
    <row r="13" spans="1:40" s="323" customFormat="1" ht="15.75">
      <c r="A13" s="145" t="s">
        <v>17</v>
      </c>
      <c r="B13" s="145" t="s">
        <v>149</v>
      </c>
      <c r="C13" s="189" t="s">
        <v>50</v>
      </c>
      <c r="D13" s="190"/>
      <c r="E13" s="190" t="s">
        <v>82</v>
      </c>
      <c r="F13" s="190"/>
      <c r="G13" s="190" t="s">
        <v>83</v>
      </c>
      <c r="H13" s="190"/>
      <c r="I13" s="191"/>
    </row>
    <row r="14" spans="1:40" s="97" customFormat="1" ht="52.5" customHeight="1">
      <c r="A14" s="298">
        <v>1</v>
      </c>
      <c r="B14" s="56" t="s">
        <v>150</v>
      </c>
      <c r="C14" s="300" t="s">
        <v>35</v>
      </c>
      <c r="D14" s="342"/>
      <c r="E14" s="300" t="s">
        <v>21</v>
      </c>
      <c r="F14" s="342"/>
      <c r="G14" s="300" t="s">
        <v>21</v>
      </c>
      <c r="H14" s="315"/>
      <c r="I14" s="301"/>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row>
    <row r="15" spans="1:40" s="97" customFormat="1" ht="48" customHeight="1">
      <c r="A15" s="298">
        <v>2</v>
      </c>
      <c r="B15" s="56" t="s">
        <v>151</v>
      </c>
      <c r="C15" s="320" t="s">
        <v>21</v>
      </c>
      <c r="D15" s="182"/>
      <c r="E15" s="320" t="s">
        <v>21</v>
      </c>
      <c r="F15" s="182"/>
      <c r="G15" s="320" t="s">
        <v>21</v>
      </c>
      <c r="H15" s="321"/>
      <c r="I15" s="322"/>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row>
    <row r="16" spans="1:40" s="97" customFormat="1" ht="37.5" customHeight="1">
      <c r="A16" s="108">
        <v>3</v>
      </c>
      <c r="B16" s="57" t="s">
        <v>152</v>
      </c>
      <c r="C16" s="213" t="s">
        <v>35</v>
      </c>
      <c r="D16" s="214"/>
      <c r="E16" s="213" t="s">
        <v>21</v>
      </c>
      <c r="F16" s="214"/>
      <c r="G16" s="213" t="s">
        <v>21</v>
      </c>
      <c r="H16" s="215"/>
      <c r="I16" s="216"/>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row>
    <row r="17" spans="1:40" s="97" customFormat="1" ht="48.75" customHeight="1">
      <c r="A17" s="108">
        <v>4</v>
      </c>
      <c r="B17" s="57" t="s">
        <v>153</v>
      </c>
      <c r="C17" s="213" t="s">
        <v>21</v>
      </c>
      <c r="D17" s="214"/>
      <c r="E17" s="213" t="s">
        <v>21</v>
      </c>
      <c r="F17" s="214"/>
      <c r="G17" s="213" t="s">
        <v>21</v>
      </c>
      <c r="H17" s="215"/>
      <c r="I17" s="216"/>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row>
    <row r="18" spans="1:40" s="97" customFormat="1" ht="58.5" customHeight="1">
      <c r="A18" s="108">
        <v>5</v>
      </c>
      <c r="B18" s="57" t="s">
        <v>154</v>
      </c>
      <c r="C18" s="213" t="s">
        <v>35</v>
      </c>
      <c r="D18" s="214"/>
      <c r="E18" s="213" t="s">
        <v>35</v>
      </c>
      <c r="F18" s="214"/>
      <c r="G18" s="213" t="s">
        <v>35</v>
      </c>
      <c r="H18" s="215"/>
      <c r="I18" s="216"/>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row>
    <row r="19" spans="1:40" s="97" customFormat="1" ht="47.25" customHeight="1">
      <c r="A19" s="108">
        <v>6</v>
      </c>
      <c r="B19" s="58" t="s">
        <v>155</v>
      </c>
      <c r="C19" s="213" t="s">
        <v>21</v>
      </c>
      <c r="D19" s="214"/>
      <c r="E19" s="345" t="s">
        <v>21</v>
      </c>
      <c r="F19" s="181"/>
      <c r="G19" s="213" t="s">
        <v>21</v>
      </c>
      <c r="H19" s="215"/>
      <c r="I19" s="216"/>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row>
    <row r="20" spans="1:40" s="97" customFormat="1" ht="18.75" customHeight="1">
      <c r="A20" s="12"/>
      <c r="B20" s="12"/>
      <c r="C20" s="210" t="s">
        <v>72</v>
      </c>
      <c r="D20" s="211"/>
      <c r="E20" s="185" t="s">
        <v>99</v>
      </c>
      <c r="F20" s="187"/>
      <c r="G20" s="211" t="s">
        <v>100</v>
      </c>
      <c r="H20" s="211"/>
      <c r="I20" s="212"/>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row>
    <row r="21" spans="1:40" s="97" customFormat="1" ht="17.25" customHeight="1">
      <c r="A21" s="103"/>
      <c r="B21" s="311" t="s">
        <v>156</v>
      </c>
      <c r="C21" s="195">
        <f>6-(COUNTIF(C14:D19,"does not meet expectations - 0 points"))</f>
        <v>3</v>
      </c>
      <c r="D21" s="343"/>
      <c r="E21" s="346">
        <f t="shared" ref="E21" si="0">6-(COUNTIF(E14:F19,"does not meet expectations - 0 points"))</f>
        <v>5</v>
      </c>
      <c r="F21" s="346"/>
      <c r="G21" s="343">
        <f t="shared" ref="G21" si="1">6-(COUNTIF(G14:I19,"does not meet expectations - 0 points"))</f>
        <v>5</v>
      </c>
      <c r="H21" s="343"/>
      <c r="I21" s="34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row>
    <row r="22" spans="1:40" s="97" customFormat="1" ht="246.75" customHeight="1">
      <c r="A22" s="288" t="s">
        <v>157</v>
      </c>
      <c r="B22" s="289" t="s">
        <v>158</v>
      </c>
      <c r="C22" s="289"/>
      <c r="D22" s="289"/>
      <c r="E22" s="289"/>
      <c r="F22" s="289"/>
      <c r="G22" s="289"/>
      <c r="H22" s="289"/>
      <c r="I22" s="292"/>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row>
    <row r="23" spans="1:40" s="97" customFormat="1" ht="208.5" customHeight="1">
      <c r="A23" s="290" t="s">
        <v>159</v>
      </c>
      <c r="B23" s="294" t="s">
        <v>160</v>
      </c>
      <c r="C23" s="289"/>
      <c r="D23" s="289"/>
      <c r="E23" s="289"/>
      <c r="F23" s="289"/>
      <c r="G23" s="289"/>
      <c r="H23" s="289"/>
      <c r="I23" s="292"/>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row>
    <row r="24" spans="1:40" s="97" customFormat="1" ht="229.5" customHeight="1">
      <c r="A24" s="120" t="s">
        <v>161</v>
      </c>
      <c r="B24" s="291" t="s">
        <v>162</v>
      </c>
      <c r="C24" s="286"/>
      <c r="D24" s="286"/>
      <c r="E24" s="286"/>
      <c r="F24" s="286"/>
      <c r="G24" s="286"/>
      <c r="H24" s="286"/>
      <c r="I24" s="287"/>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row>
    <row r="25" spans="1:40" s="97" customFormat="1" ht="16.5" customHeight="1">
      <c r="A25" s="110"/>
      <c r="B25" s="10"/>
      <c r="C25" s="109"/>
      <c r="D25" s="109"/>
      <c r="E25" s="109"/>
      <c r="F25" s="109"/>
      <c r="G25" s="109"/>
      <c r="H25" s="109"/>
      <c r="I25" s="109"/>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row>
    <row r="26" spans="1:40" s="87" customFormat="1" ht="26.25" customHeight="1">
      <c r="A26" s="207" t="s">
        <v>163</v>
      </c>
      <c r="B26" s="208"/>
      <c r="C26" s="208"/>
      <c r="D26" s="208"/>
      <c r="E26" s="208"/>
      <c r="F26" s="208"/>
      <c r="G26" s="208"/>
      <c r="H26" s="208"/>
      <c r="I26" s="344"/>
      <c r="J26" s="197"/>
      <c r="K26" s="197"/>
      <c r="L26" s="197"/>
      <c r="M26" s="197"/>
      <c r="N26" s="197"/>
      <c r="O26" s="197"/>
    </row>
    <row r="27" spans="1:40" s="102" customFormat="1" ht="21.75" customHeight="1">
      <c r="A27" s="324" t="s">
        <v>17</v>
      </c>
      <c r="B27" s="324" t="s">
        <v>164</v>
      </c>
      <c r="C27" s="325" t="s">
        <v>107</v>
      </c>
      <c r="D27" s="326"/>
      <c r="E27" s="327"/>
      <c r="F27" s="325" t="s">
        <v>108</v>
      </c>
      <c r="G27" s="326"/>
      <c r="H27" s="326"/>
      <c r="I27" s="327"/>
    </row>
    <row r="28" spans="1:40" s="97" customFormat="1" ht="50.25" customHeight="1">
      <c r="A28" s="108">
        <v>1</v>
      </c>
      <c r="B28" s="57" t="s">
        <v>165</v>
      </c>
      <c r="C28" s="183" t="s">
        <v>35</v>
      </c>
      <c r="D28" s="188"/>
      <c r="E28" s="184"/>
      <c r="F28" s="183" t="s">
        <v>35</v>
      </c>
      <c r="G28" s="188"/>
      <c r="H28" s="188"/>
      <c r="I28" s="184"/>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row>
    <row r="29" spans="1:40" s="97" customFormat="1" ht="36" customHeight="1">
      <c r="A29" s="108">
        <v>2</v>
      </c>
      <c r="B29" s="57" t="s">
        <v>152</v>
      </c>
      <c r="C29" s="183" t="s">
        <v>21</v>
      </c>
      <c r="D29" s="188"/>
      <c r="E29" s="184"/>
      <c r="F29" s="183" t="s">
        <v>21</v>
      </c>
      <c r="G29" s="188"/>
      <c r="H29" s="188"/>
      <c r="I29" s="184"/>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row>
    <row r="30" spans="1:40" s="97" customFormat="1" ht="48" customHeight="1">
      <c r="A30" s="108">
        <v>3</v>
      </c>
      <c r="B30" s="57" t="s">
        <v>166</v>
      </c>
      <c r="C30" s="183" t="s">
        <v>35</v>
      </c>
      <c r="D30" s="188"/>
      <c r="E30" s="184"/>
      <c r="F30" s="183" t="s">
        <v>35</v>
      </c>
      <c r="G30" s="188"/>
      <c r="H30" s="188"/>
      <c r="I30" s="184"/>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row>
    <row r="31" spans="1:40" s="97" customFormat="1" ht="61.5" customHeight="1">
      <c r="A31" s="108">
        <v>4</v>
      </c>
      <c r="B31" s="57" t="s">
        <v>167</v>
      </c>
      <c r="C31" s="183" t="s">
        <v>35</v>
      </c>
      <c r="D31" s="188"/>
      <c r="E31" s="184"/>
      <c r="F31" s="183" t="s">
        <v>35</v>
      </c>
      <c r="G31" s="188"/>
      <c r="H31" s="188"/>
      <c r="I31" s="184"/>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row>
    <row r="32" spans="1:40" s="97" customFormat="1" ht="54.75" customHeight="1">
      <c r="A32" s="108">
        <v>5</v>
      </c>
      <c r="B32" s="58" t="s">
        <v>168</v>
      </c>
      <c r="C32" s="183" t="s">
        <v>21</v>
      </c>
      <c r="D32" s="188"/>
      <c r="E32" s="184"/>
      <c r="F32" s="183" t="s">
        <v>21</v>
      </c>
      <c r="G32" s="188"/>
      <c r="H32" s="188"/>
      <c r="I32" s="184"/>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row>
    <row r="33" spans="1:40" s="97" customFormat="1" ht="21" customHeight="1">
      <c r="A33" s="5"/>
      <c r="B33" s="5"/>
      <c r="C33" s="185" t="s">
        <v>116</v>
      </c>
      <c r="D33" s="186"/>
      <c r="E33" s="187"/>
      <c r="F33" s="185" t="s">
        <v>117</v>
      </c>
      <c r="G33" s="186"/>
      <c r="H33" s="186"/>
      <c r="I33" s="187"/>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row>
    <row r="34" spans="1:40" s="97" customFormat="1" ht="17.25" customHeight="1">
      <c r="A34" s="285"/>
      <c r="B34" s="305" t="s">
        <v>169</v>
      </c>
      <c r="C34" s="193">
        <f>5-(COUNTIF(C28:E32,"does not meet expectations - 0 points"))</f>
        <v>2</v>
      </c>
      <c r="D34" s="194"/>
      <c r="E34" s="195"/>
      <c r="F34" s="193">
        <f>5-(COUNTIF(F28:I32,"does not meet expectations - 0 points"))</f>
        <v>2</v>
      </c>
      <c r="G34" s="194"/>
      <c r="H34" s="194"/>
      <c r="I34" s="195"/>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row>
    <row r="35" spans="1:40" s="97" customFormat="1" ht="202.5" customHeight="1">
      <c r="A35" s="288" t="s">
        <v>170</v>
      </c>
      <c r="B35" s="289" t="s">
        <v>171</v>
      </c>
      <c r="C35" s="289"/>
      <c r="D35" s="289"/>
      <c r="E35" s="289"/>
      <c r="F35" s="289"/>
      <c r="G35" s="289"/>
      <c r="H35" s="289"/>
      <c r="I35" s="292"/>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row>
    <row r="36" spans="1:40" s="97" customFormat="1" ht="207" customHeight="1">
      <c r="A36" s="290" t="s">
        <v>172</v>
      </c>
      <c r="B36" s="291" t="s">
        <v>173</v>
      </c>
      <c r="C36" s="286"/>
      <c r="D36" s="286"/>
      <c r="E36" s="286"/>
      <c r="F36" s="286"/>
      <c r="G36" s="286"/>
      <c r="H36" s="286"/>
      <c r="I36" s="287"/>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row>
    <row r="37" spans="1:40" s="97" customFormat="1" ht="16.5" customHeight="1">
      <c r="A37" s="110"/>
      <c r="B37" s="11"/>
      <c r="C37" s="109"/>
      <c r="D37" s="109"/>
      <c r="E37" s="109"/>
      <c r="F37" s="109"/>
      <c r="G37" s="109"/>
      <c r="H37" s="109"/>
      <c r="I37" s="109"/>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row>
    <row r="38" spans="1:40" s="87" customFormat="1" ht="22.5" customHeight="1">
      <c r="A38" s="207" t="s">
        <v>174</v>
      </c>
      <c r="B38" s="208"/>
      <c r="C38" s="208"/>
      <c r="D38" s="208"/>
      <c r="E38" s="208"/>
      <c r="F38" s="208"/>
      <c r="G38" s="208"/>
      <c r="H38" s="208"/>
      <c r="I38" s="344"/>
      <c r="J38" s="197"/>
      <c r="K38" s="197"/>
      <c r="L38" s="197"/>
      <c r="M38" s="197"/>
      <c r="N38" s="197"/>
      <c r="O38" s="197"/>
    </row>
    <row r="39" spans="1:40" s="102" customFormat="1" ht="24" customHeight="1">
      <c r="A39" s="324" t="s">
        <v>17</v>
      </c>
      <c r="B39" s="324" t="s">
        <v>174</v>
      </c>
      <c r="C39" s="325" t="s">
        <v>124</v>
      </c>
      <c r="D39" s="327"/>
      <c r="E39" s="325" t="s">
        <v>125</v>
      </c>
      <c r="F39" s="327"/>
      <c r="G39" s="325" t="s">
        <v>126</v>
      </c>
      <c r="H39" s="326"/>
      <c r="I39" s="327"/>
    </row>
    <row r="40" spans="1:40" s="97" customFormat="1" ht="39.75" customHeight="1">
      <c r="A40" s="108">
        <v>1</v>
      </c>
      <c r="B40" s="57" t="s">
        <v>152</v>
      </c>
      <c r="C40" s="183" t="s">
        <v>21</v>
      </c>
      <c r="D40" s="184"/>
      <c r="E40" s="183" t="s">
        <v>21</v>
      </c>
      <c r="F40" s="184"/>
      <c r="G40" s="183" t="s">
        <v>21</v>
      </c>
      <c r="H40" s="188"/>
      <c r="I40" s="184"/>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row>
    <row r="41" spans="1:40" s="97" customFormat="1" ht="49.5" customHeight="1">
      <c r="A41" s="108">
        <v>2</v>
      </c>
      <c r="B41" s="57" t="s">
        <v>175</v>
      </c>
      <c r="C41" s="183" t="s">
        <v>35</v>
      </c>
      <c r="D41" s="184"/>
      <c r="E41" s="183" t="s">
        <v>35</v>
      </c>
      <c r="F41" s="184"/>
      <c r="G41" s="183" t="s">
        <v>35</v>
      </c>
      <c r="H41" s="188"/>
      <c r="I41" s="184"/>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row>
    <row r="42" spans="1:40" s="97" customFormat="1" ht="63.75" customHeight="1">
      <c r="A42" s="108">
        <v>3</v>
      </c>
      <c r="B42" s="59" t="s">
        <v>176</v>
      </c>
      <c r="C42" s="183" t="s">
        <v>35</v>
      </c>
      <c r="D42" s="184"/>
      <c r="E42" s="183" t="s">
        <v>35</v>
      </c>
      <c r="F42" s="184"/>
      <c r="G42" s="183" t="s">
        <v>35</v>
      </c>
      <c r="H42" s="188"/>
      <c r="I42" s="184"/>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row>
    <row r="43" spans="1:40" s="97" customFormat="1" ht="53.25" customHeight="1">
      <c r="A43" s="108">
        <v>4</v>
      </c>
      <c r="B43" s="58" t="s">
        <v>177</v>
      </c>
      <c r="C43" s="183" t="s">
        <v>21</v>
      </c>
      <c r="D43" s="184"/>
      <c r="E43" s="183" t="s">
        <v>21</v>
      </c>
      <c r="F43" s="184"/>
      <c r="G43" s="183" t="s">
        <v>35</v>
      </c>
      <c r="H43" s="188"/>
      <c r="I43" s="184"/>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row>
    <row r="44" spans="1:40" s="97" customFormat="1" ht="20.25" customHeight="1">
      <c r="A44" s="12"/>
      <c r="B44" s="12"/>
      <c r="C44" s="217" t="s">
        <v>134</v>
      </c>
      <c r="D44" s="218"/>
      <c r="E44" s="218" t="s">
        <v>135</v>
      </c>
      <c r="F44" s="218"/>
      <c r="G44" s="186" t="s">
        <v>136</v>
      </c>
      <c r="H44" s="186"/>
      <c r="I44" s="187"/>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row>
    <row r="45" spans="1:40" s="97" customFormat="1" ht="18" customHeight="1">
      <c r="A45" s="285"/>
      <c r="B45" s="311" t="s">
        <v>178</v>
      </c>
      <c r="C45" s="193">
        <f>4-(COUNTIF(C40:D43,"does not meet expectations - 0 points"))</f>
        <v>2</v>
      </c>
      <c r="D45" s="195"/>
      <c r="E45" s="193">
        <f>4-(COUNTIF(E40:F43,"does not meet expectations - 0 points"))</f>
        <v>2</v>
      </c>
      <c r="F45" s="195"/>
      <c r="G45" s="194">
        <f>4-(COUNTIF(G40:I43,"does not meet expectations - 0 points"))</f>
        <v>1</v>
      </c>
      <c r="H45" s="194"/>
      <c r="I45" s="195"/>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row>
    <row r="46" spans="1:40" s="97" customFormat="1" ht="195" customHeight="1">
      <c r="A46" s="290" t="s">
        <v>179</v>
      </c>
      <c r="B46" s="294" t="s">
        <v>180</v>
      </c>
      <c r="C46" s="289"/>
      <c r="D46" s="289"/>
      <c r="E46" s="289"/>
      <c r="F46" s="289"/>
      <c r="G46" s="289"/>
      <c r="H46" s="289"/>
      <c r="I46" s="292"/>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row>
    <row r="47" spans="1:40" s="97" customFormat="1" ht="195.75" customHeight="1">
      <c r="A47" s="120" t="s">
        <v>181</v>
      </c>
      <c r="B47" s="294" t="s">
        <v>182</v>
      </c>
      <c r="C47" s="289"/>
      <c r="D47" s="289"/>
      <c r="E47" s="289"/>
      <c r="F47" s="289"/>
      <c r="G47" s="289"/>
      <c r="H47" s="289"/>
      <c r="I47" s="292"/>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row>
    <row r="48" spans="1:40" s="97" customFormat="1" ht="159.94999999999999" customHeight="1">
      <c r="A48" s="284" t="s">
        <v>183</v>
      </c>
      <c r="B48" s="286" t="s">
        <v>184</v>
      </c>
      <c r="C48" s="286"/>
      <c r="D48" s="286"/>
      <c r="E48" s="286"/>
      <c r="F48" s="286"/>
      <c r="G48" s="286"/>
      <c r="H48" s="286"/>
      <c r="I48" s="287"/>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row>
    <row r="49" spans="1:40" ht="0" hidden="1" customHeight="1">
      <c r="A49" s="103"/>
      <c r="B49" s="103"/>
      <c r="C49" s="113"/>
      <c r="D49" s="113"/>
      <c r="E49" s="113"/>
      <c r="F49" s="113"/>
      <c r="G49" s="113"/>
      <c r="H49" s="113"/>
      <c r="I49" s="11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row>
    <row r="51" spans="1:40" s="97" customFormat="1" ht="15.75" hidden="1">
      <c r="A51" s="110"/>
      <c r="B51" s="66"/>
      <c r="C51" s="109"/>
      <c r="D51" s="109"/>
      <c r="E51" s="109"/>
      <c r="F51" s="109"/>
      <c r="G51" s="109"/>
      <c r="H51" s="109"/>
      <c r="I51" s="109"/>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row>
    <row r="52" spans="1:40" s="97" customFormat="1" ht="15.75" hidden="1" customHeight="1">
      <c r="A52" s="103"/>
      <c r="B52" s="103"/>
      <c r="C52" s="113"/>
      <c r="D52" s="113"/>
      <c r="E52" s="113"/>
      <c r="F52" s="113"/>
      <c r="G52" s="113"/>
      <c r="H52" s="113"/>
      <c r="I52" s="11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row>
    <row r="53" spans="1:40" s="97" customFormat="1" ht="15.75" hidden="1" customHeight="1">
      <c r="A53" s="103"/>
      <c r="B53" s="103"/>
      <c r="C53" s="113"/>
      <c r="D53" s="113"/>
      <c r="E53" s="113"/>
      <c r="F53" s="113"/>
      <c r="G53" s="113"/>
      <c r="H53" s="113"/>
      <c r="I53" s="11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row>
    <row r="54" spans="1:40" s="97" customFormat="1" ht="15.75" hidden="1" customHeight="1">
      <c r="A54" s="103"/>
      <c r="B54" s="103"/>
      <c r="C54" s="113"/>
      <c r="D54" s="113"/>
      <c r="E54" s="113"/>
      <c r="F54" s="113"/>
      <c r="G54" s="113"/>
      <c r="H54" s="113"/>
      <c r="I54" s="11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row>
    <row r="55" spans="1:40" s="97" customFormat="1" ht="15.75" hidden="1" customHeight="1">
      <c r="A55" s="103"/>
      <c r="B55" s="103"/>
      <c r="C55" s="113"/>
      <c r="D55" s="113"/>
      <c r="E55" s="113"/>
      <c r="F55" s="113"/>
      <c r="G55" s="113"/>
      <c r="H55" s="113"/>
      <c r="I55" s="11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row>
    <row r="56" spans="1:40" s="97" customFormat="1" ht="15.75" hidden="1" customHeight="1">
      <c r="A56" s="103"/>
      <c r="B56" s="103"/>
      <c r="C56" s="113"/>
      <c r="D56" s="113"/>
      <c r="E56" s="113"/>
      <c r="F56" s="113"/>
      <c r="G56" s="113"/>
      <c r="H56" s="113"/>
      <c r="I56" s="11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row>
    <row r="57" spans="1:40" s="97" customFormat="1" ht="15.75" hidden="1" customHeight="1">
      <c r="A57" s="103"/>
      <c r="B57" s="103"/>
      <c r="C57" s="113"/>
      <c r="D57" s="113"/>
      <c r="E57" s="113"/>
      <c r="F57" s="113"/>
      <c r="G57" s="113"/>
      <c r="H57" s="113"/>
      <c r="I57" s="11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row>
    <row r="58" spans="1:40" s="97" customFormat="1" ht="15.75" hidden="1" customHeight="1">
      <c r="A58" s="103"/>
      <c r="B58" s="103"/>
      <c r="C58" s="113"/>
      <c r="D58" s="113"/>
      <c r="E58" s="113"/>
      <c r="F58" s="113"/>
      <c r="G58" s="113"/>
      <c r="H58" s="113"/>
      <c r="I58" s="11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row>
    <row r="59" spans="1:40" s="97" customFormat="1" ht="15.75" hidden="1" customHeight="1">
      <c r="A59" s="103"/>
      <c r="B59" s="103"/>
      <c r="C59" s="113"/>
      <c r="D59" s="113"/>
      <c r="E59" s="113"/>
      <c r="F59" s="113"/>
      <c r="G59" s="113"/>
      <c r="H59" s="113"/>
      <c r="I59" s="11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row>
    <row r="60" spans="1:40" s="97" customFormat="1" ht="15.75" hidden="1" customHeight="1">
      <c r="A60" s="103"/>
      <c r="B60" s="103"/>
      <c r="C60" s="113"/>
      <c r="D60" s="113"/>
      <c r="E60" s="113"/>
      <c r="F60" s="113"/>
      <c r="G60" s="113"/>
      <c r="H60" s="113"/>
      <c r="I60" s="11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row>
    <row r="61" spans="1:40" s="97" customFormat="1" ht="15.75" hidden="1" customHeight="1">
      <c r="A61" s="103"/>
      <c r="B61" s="103"/>
      <c r="C61" s="113"/>
      <c r="D61" s="113"/>
      <c r="E61" s="113"/>
      <c r="F61" s="113"/>
      <c r="G61" s="113"/>
      <c r="H61" s="113"/>
      <c r="I61" s="11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row>
    <row r="62" spans="1:40" s="97" customFormat="1" ht="15.75" hidden="1" customHeight="1">
      <c r="A62" s="103"/>
      <c r="B62" s="103"/>
      <c r="C62" s="113"/>
      <c r="D62" s="113"/>
      <c r="E62" s="113"/>
      <c r="F62" s="113"/>
      <c r="G62" s="113"/>
      <c r="H62" s="113"/>
      <c r="I62" s="11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row>
    <row r="63" spans="1:40" s="97" customFormat="1" ht="15.75" hidden="1" customHeight="1">
      <c r="A63" s="103"/>
      <c r="B63" s="103"/>
      <c r="C63" s="113"/>
      <c r="D63" s="113"/>
      <c r="E63" s="113"/>
      <c r="F63" s="113"/>
      <c r="G63" s="113"/>
      <c r="H63" s="113"/>
      <c r="I63" s="11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row>
    <row r="64" spans="1:40" s="97" customFormat="1" ht="15.75" hidden="1" customHeight="1">
      <c r="A64" s="103"/>
      <c r="B64" s="103"/>
      <c r="C64" s="113"/>
      <c r="D64" s="113"/>
      <c r="E64" s="113"/>
      <c r="F64" s="113"/>
      <c r="G64" s="113"/>
      <c r="H64" s="113"/>
      <c r="I64" s="11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row>
    <row r="65" spans="1:40" s="97" customFormat="1" ht="15.75" hidden="1" customHeight="1">
      <c r="A65" s="103"/>
      <c r="B65" s="103"/>
      <c r="C65" s="113"/>
      <c r="D65" s="113"/>
      <c r="E65" s="113"/>
      <c r="F65" s="113"/>
      <c r="G65" s="113"/>
      <c r="H65" s="113"/>
      <c r="I65" s="11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row>
    <row r="66" spans="1:40" s="97" customFormat="1" ht="15.75" hidden="1" customHeight="1">
      <c r="A66" s="103"/>
      <c r="B66" s="103"/>
      <c r="C66" s="113"/>
      <c r="D66" s="113"/>
      <c r="E66" s="113"/>
      <c r="F66" s="113"/>
      <c r="G66" s="113"/>
      <c r="H66" s="113"/>
      <c r="I66" s="11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row>
    <row r="67" spans="1:40" s="97" customFormat="1" ht="15.75" hidden="1" customHeight="1">
      <c r="A67" s="103"/>
      <c r="B67" s="103"/>
      <c r="C67" s="113"/>
      <c r="D67" s="113"/>
      <c r="E67" s="113"/>
      <c r="F67" s="113"/>
      <c r="G67" s="113"/>
      <c r="H67" s="113"/>
      <c r="I67" s="11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row>
    <row r="68" spans="1:40" s="97" customFormat="1" ht="15.75" hidden="1" customHeight="1">
      <c r="A68" s="103"/>
      <c r="B68" s="103"/>
      <c r="C68" s="113"/>
      <c r="D68" s="113"/>
      <c r="E68" s="113"/>
      <c r="F68" s="113"/>
      <c r="G68" s="113"/>
      <c r="H68" s="113"/>
      <c r="I68" s="11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row>
    <row r="69" spans="1:40" s="97" customFormat="1" ht="15.75" hidden="1" customHeight="1">
      <c r="A69" s="103"/>
      <c r="B69" s="103"/>
      <c r="C69" s="113"/>
      <c r="D69" s="113"/>
      <c r="E69" s="113"/>
      <c r="F69" s="113"/>
      <c r="G69" s="113"/>
      <c r="H69" s="113"/>
      <c r="I69" s="11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row>
    <row r="70" spans="1:40" s="97" customFormat="1" ht="15.75" hidden="1" customHeight="1">
      <c r="A70" s="103"/>
      <c r="B70" s="103"/>
      <c r="C70" s="113"/>
      <c r="D70" s="113"/>
      <c r="E70" s="113"/>
      <c r="F70" s="113"/>
      <c r="G70" s="113"/>
      <c r="H70" s="113"/>
      <c r="I70" s="11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row>
    <row r="71" spans="1:40" s="97" customFormat="1" ht="15.75" hidden="1" customHeight="1">
      <c r="A71" s="103"/>
      <c r="B71" s="103"/>
      <c r="C71" s="113"/>
      <c r="D71" s="113"/>
      <c r="E71" s="113"/>
      <c r="F71" s="113"/>
      <c r="G71" s="113"/>
      <c r="H71" s="113"/>
      <c r="I71" s="11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row>
    <row r="72" spans="1:40" s="97" customFormat="1" ht="15.75" hidden="1" customHeight="1">
      <c r="A72" s="103"/>
      <c r="B72" s="103"/>
      <c r="C72" s="113"/>
      <c r="D72" s="113"/>
      <c r="E72" s="113"/>
      <c r="F72" s="113"/>
      <c r="G72" s="113"/>
      <c r="H72" s="113"/>
      <c r="I72" s="11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row>
    <row r="73" spans="1:40" s="97" customFormat="1" ht="15.75" hidden="1" customHeight="1">
      <c r="A73" s="103"/>
      <c r="B73" s="103"/>
      <c r="C73" s="113"/>
      <c r="D73" s="113"/>
      <c r="E73" s="113"/>
      <c r="F73" s="113"/>
      <c r="G73" s="113"/>
      <c r="H73" s="113"/>
      <c r="I73" s="11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row>
    <row r="74" spans="1:40" s="97" customFormat="1" ht="15.75" hidden="1" customHeight="1">
      <c r="A74" s="103"/>
      <c r="B74" s="103"/>
      <c r="C74" s="113"/>
      <c r="D74" s="113"/>
      <c r="E74" s="113"/>
      <c r="F74" s="113"/>
      <c r="G74" s="113"/>
      <c r="H74" s="113"/>
      <c r="I74" s="11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row>
    <row r="75" spans="1:40" s="97" customFormat="1" ht="15.75" hidden="1" customHeight="1">
      <c r="A75" s="103"/>
      <c r="B75" s="103"/>
      <c r="C75" s="113"/>
      <c r="D75" s="113"/>
      <c r="E75" s="113"/>
      <c r="F75" s="113"/>
      <c r="G75" s="113"/>
      <c r="H75" s="113"/>
      <c r="I75" s="11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row>
    <row r="76" spans="1:40" s="97" customFormat="1" ht="15.75" hidden="1" customHeight="1">
      <c r="A76" s="103"/>
      <c r="B76" s="103"/>
      <c r="C76" s="113"/>
      <c r="D76" s="113"/>
      <c r="E76" s="113"/>
      <c r="F76" s="113"/>
      <c r="G76" s="113"/>
      <c r="H76" s="113"/>
      <c r="I76" s="11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row>
    <row r="77" spans="1:40" s="97" customFormat="1" ht="15.75" hidden="1" customHeight="1">
      <c r="A77" s="103"/>
      <c r="B77" s="103"/>
      <c r="C77" s="113"/>
      <c r="D77" s="113"/>
      <c r="E77" s="113"/>
      <c r="F77" s="113"/>
      <c r="G77" s="113"/>
      <c r="H77" s="113"/>
      <c r="I77" s="11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row>
    <row r="78" spans="1:40" s="97" customFormat="1" ht="15.75" hidden="1" customHeight="1">
      <c r="A78" s="103"/>
      <c r="B78" s="103"/>
      <c r="C78" s="113"/>
      <c r="D78" s="113"/>
      <c r="E78" s="113"/>
      <c r="F78" s="113"/>
      <c r="G78" s="113"/>
      <c r="H78" s="113"/>
      <c r="I78" s="11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row>
    <row r="79" spans="1:40" s="97" customFormat="1" ht="15.75" hidden="1" customHeight="1">
      <c r="A79" s="103"/>
      <c r="B79" s="103"/>
      <c r="C79" s="113"/>
      <c r="D79" s="113"/>
      <c r="E79" s="113"/>
      <c r="F79" s="113"/>
      <c r="G79" s="113"/>
      <c r="H79" s="113"/>
      <c r="I79" s="11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row>
    <row r="80" spans="1:40" s="97" customFormat="1" ht="15.75" hidden="1" customHeight="1">
      <c r="A80" s="103"/>
      <c r="B80" s="103"/>
      <c r="C80" s="113"/>
      <c r="D80" s="113"/>
      <c r="E80" s="113"/>
      <c r="F80" s="113"/>
      <c r="G80" s="113"/>
      <c r="H80" s="113"/>
      <c r="I80" s="11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row>
    <row r="81" spans="1:40" s="97" customFormat="1" ht="15.75" hidden="1" customHeight="1">
      <c r="A81" s="103"/>
      <c r="B81" s="103"/>
      <c r="C81" s="113"/>
      <c r="D81" s="113"/>
      <c r="E81" s="113"/>
      <c r="F81" s="113"/>
      <c r="G81" s="113"/>
      <c r="H81" s="113"/>
      <c r="I81" s="11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row>
    <row r="82" spans="1:40" s="97" customFormat="1" ht="15.75" hidden="1" customHeight="1">
      <c r="A82" s="103"/>
      <c r="B82" s="103"/>
      <c r="C82" s="113"/>
      <c r="D82" s="113"/>
      <c r="E82" s="113"/>
      <c r="F82" s="113"/>
      <c r="G82" s="113"/>
      <c r="H82" s="113"/>
      <c r="I82" s="11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row>
    <row r="83" spans="1:40" s="97" customFormat="1" ht="15.75" hidden="1" customHeight="1">
      <c r="A83" s="103"/>
      <c r="B83" s="103"/>
      <c r="C83" s="113"/>
      <c r="D83" s="113"/>
      <c r="E83" s="113"/>
      <c r="F83" s="113"/>
      <c r="G83" s="113"/>
      <c r="H83" s="113"/>
      <c r="I83" s="11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row>
    <row r="84" spans="1:40" s="97" customFormat="1" ht="15.75" hidden="1" customHeight="1">
      <c r="A84" s="103"/>
      <c r="B84" s="103"/>
      <c r="C84" s="113"/>
      <c r="D84" s="113"/>
      <c r="E84" s="113"/>
      <c r="F84" s="113"/>
      <c r="G84" s="113"/>
      <c r="H84" s="113"/>
      <c r="I84" s="11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row>
    <row r="85" spans="1:40" s="97" customFormat="1" ht="15.75" hidden="1" customHeight="1">
      <c r="A85" s="103"/>
      <c r="B85" s="103"/>
      <c r="C85" s="113"/>
      <c r="D85" s="113"/>
      <c r="E85" s="113"/>
      <c r="F85" s="113"/>
      <c r="G85" s="113"/>
      <c r="H85" s="113"/>
      <c r="I85" s="11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row>
    <row r="86" spans="1:40" s="97" customFormat="1" ht="15.75" hidden="1" customHeight="1">
      <c r="A86" s="103"/>
      <c r="B86" s="103"/>
      <c r="C86" s="113"/>
      <c r="D86" s="113"/>
      <c r="E86" s="113"/>
      <c r="F86" s="113"/>
      <c r="G86" s="113"/>
      <c r="H86" s="113"/>
      <c r="I86" s="11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row>
    <row r="87" spans="1:40" s="97" customFormat="1" ht="15.75" hidden="1" customHeight="1">
      <c r="A87" s="103"/>
      <c r="B87" s="103"/>
      <c r="C87" s="113"/>
      <c r="D87" s="113"/>
      <c r="E87" s="113"/>
      <c r="F87" s="113"/>
      <c r="G87" s="113"/>
      <c r="H87" s="113"/>
      <c r="I87" s="11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row>
    <row r="88" spans="1:40" s="97" customFormat="1" ht="15.75" hidden="1" customHeight="1">
      <c r="A88" s="103"/>
      <c r="B88" s="103"/>
      <c r="C88" s="113"/>
      <c r="D88" s="113"/>
      <c r="E88" s="113"/>
      <c r="F88" s="113"/>
      <c r="G88" s="113"/>
      <c r="H88" s="113"/>
      <c r="I88" s="11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row>
    <row r="89" spans="1:40" s="97" customFormat="1" ht="15.75" hidden="1" customHeight="1">
      <c r="A89" s="103"/>
      <c r="B89" s="103"/>
      <c r="C89" s="113"/>
      <c r="D89" s="113"/>
      <c r="E89" s="113"/>
      <c r="F89" s="113"/>
      <c r="G89" s="113"/>
      <c r="H89" s="113"/>
      <c r="I89" s="11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row>
    <row r="90" spans="1:40" s="97" customFormat="1" ht="15.75" hidden="1" customHeight="1">
      <c r="A90" s="103"/>
      <c r="B90" s="103"/>
      <c r="C90" s="113"/>
      <c r="D90" s="113"/>
      <c r="E90" s="113"/>
      <c r="F90" s="113"/>
      <c r="G90" s="113"/>
      <c r="H90" s="113"/>
      <c r="I90" s="11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row>
    <row r="91" spans="1:40" s="97" customFormat="1" ht="15.75" hidden="1" customHeight="1">
      <c r="A91" s="103"/>
      <c r="B91" s="103"/>
      <c r="C91" s="113"/>
      <c r="D91" s="113"/>
      <c r="E91" s="113"/>
      <c r="F91" s="113"/>
      <c r="G91" s="113"/>
      <c r="H91" s="113"/>
      <c r="I91" s="11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row>
    <row r="92" spans="1:40" s="97" customFormat="1" ht="15.75" hidden="1" customHeight="1">
      <c r="A92" s="103"/>
      <c r="B92" s="103"/>
      <c r="C92" s="113"/>
      <c r="D92" s="113"/>
      <c r="E92" s="113"/>
      <c r="F92" s="113"/>
      <c r="G92" s="113"/>
      <c r="H92" s="113"/>
      <c r="I92" s="11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row>
    <row r="93" spans="1:40" s="97" customFormat="1" ht="15.75" hidden="1" customHeight="1">
      <c r="A93" s="103"/>
      <c r="B93" s="103"/>
      <c r="C93" s="113"/>
      <c r="D93" s="113"/>
      <c r="E93" s="113"/>
      <c r="F93" s="113"/>
      <c r="G93" s="113"/>
      <c r="H93" s="113"/>
      <c r="I93" s="11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row>
    <row r="94" spans="1:40" s="97" customFormat="1" ht="15.75" hidden="1" customHeight="1">
      <c r="A94" s="103"/>
      <c r="B94" s="103"/>
      <c r="C94" s="113"/>
      <c r="D94" s="113"/>
      <c r="E94" s="113"/>
      <c r="F94" s="113"/>
      <c r="G94" s="113"/>
      <c r="H94" s="113"/>
      <c r="I94" s="11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row>
    <row r="95" spans="1:40" s="97" customFormat="1" ht="15.75" hidden="1" customHeight="1">
      <c r="A95" s="103"/>
      <c r="B95" s="103"/>
      <c r="C95" s="113"/>
      <c r="D95" s="113"/>
      <c r="E95" s="113"/>
      <c r="F95" s="113"/>
      <c r="G95" s="113"/>
      <c r="H95" s="113"/>
      <c r="I95" s="11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row>
    <row r="96" spans="1:40" s="97" customFormat="1" ht="15.75" hidden="1" customHeight="1">
      <c r="A96" s="103"/>
      <c r="B96" s="103"/>
      <c r="C96" s="113"/>
      <c r="D96" s="113"/>
      <c r="E96" s="113"/>
      <c r="F96" s="113"/>
      <c r="G96" s="113"/>
      <c r="H96" s="113"/>
      <c r="I96" s="11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row>
    <row r="97" spans="1:40" s="97" customFormat="1" ht="15.75" hidden="1" customHeight="1">
      <c r="A97" s="103"/>
      <c r="B97" s="103"/>
      <c r="C97" s="113"/>
      <c r="D97" s="113"/>
      <c r="E97" s="113"/>
      <c r="F97" s="113"/>
      <c r="G97" s="113"/>
      <c r="H97" s="113"/>
      <c r="I97" s="11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row>
    <row r="98" spans="1:40" s="97" customFormat="1" ht="15.75" hidden="1" customHeight="1">
      <c r="A98" s="103"/>
      <c r="B98" s="103"/>
      <c r="C98" s="113"/>
      <c r="D98" s="113"/>
      <c r="E98" s="113"/>
      <c r="F98" s="113"/>
      <c r="G98" s="113"/>
      <c r="H98" s="113"/>
      <c r="I98" s="11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row>
    <row r="99" spans="1:40" s="97" customFormat="1" ht="15.75" hidden="1" customHeight="1">
      <c r="A99" s="103"/>
      <c r="B99" s="103"/>
      <c r="C99" s="113"/>
      <c r="D99" s="113"/>
      <c r="E99" s="113"/>
      <c r="F99" s="113"/>
      <c r="G99" s="113"/>
      <c r="H99" s="113"/>
      <c r="I99" s="11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row>
    <row r="100" spans="1:40" s="97" customFormat="1" ht="15.75" hidden="1" customHeight="1">
      <c r="A100" s="103"/>
      <c r="B100" s="103"/>
      <c r="C100" s="113"/>
      <c r="D100" s="113"/>
      <c r="E100" s="113"/>
      <c r="F100" s="113"/>
      <c r="G100" s="113"/>
      <c r="H100" s="113"/>
      <c r="I100" s="11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row>
    <row r="101" spans="1:40" s="97" customFormat="1" ht="15.75" hidden="1" customHeight="1">
      <c r="A101" s="103"/>
      <c r="B101" s="103"/>
      <c r="C101" s="113"/>
      <c r="D101" s="113"/>
      <c r="E101" s="113"/>
      <c r="F101" s="113"/>
      <c r="G101" s="113"/>
      <c r="H101" s="113"/>
      <c r="I101" s="11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row>
    <row r="102" spans="1:40" s="97" customFormat="1" ht="15.75" hidden="1" customHeight="1">
      <c r="A102" s="103"/>
      <c r="B102" s="103"/>
      <c r="C102" s="113"/>
      <c r="D102" s="113"/>
      <c r="E102" s="113"/>
      <c r="F102" s="113"/>
      <c r="G102" s="113"/>
      <c r="H102" s="113"/>
      <c r="I102" s="11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row>
    <row r="103" spans="1:40" s="97" customFormat="1" ht="15.75" hidden="1" customHeight="1">
      <c r="A103" s="103"/>
      <c r="B103" s="103"/>
      <c r="C103" s="113"/>
      <c r="D103" s="113"/>
      <c r="E103" s="113"/>
      <c r="F103" s="113"/>
      <c r="G103" s="113"/>
      <c r="H103" s="113"/>
      <c r="I103" s="11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row>
    <row r="104" spans="1:40" s="97" customFormat="1" ht="15.75" hidden="1" customHeight="1">
      <c r="A104" s="103"/>
      <c r="B104" s="103"/>
      <c r="C104" s="113"/>
      <c r="D104" s="113"/>
      <c r="E104" s="113"/>
      <c r="F104" s="113"/>
      <c r="G104" s="113"/>
      <c r="H104" s="113"/>
      <c r="I104" s="11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row>
    <row r="105" spans="1:40" s="97" customFormat="1" ht="15.75" hidden="1" customHeight="1">
      <c r="A105" s="103"/>
      <c r="B105" s="103"/>
      <c r="C105" s="113"/>
      <c r="D105" s="113"/>
      <c r="E105" s="113"/>
      <c r="F105" s="113"/>
      <c r="G105" s="113"/>
      <c r="H105" s="113"/>
      <c r="I105" s="11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row>
    <row r="106" spans="1:40" s="97" customFormat="1" ht="15.75" hidden="1" customHeight="1">
      <c r="A106" s="103"/>
      <c r="B106" s="103"/>
      <c r="C106" s="113"/>
      <c r="D106" s="113"/>
      <c r="E106" s="113"/>
      <c r="F106" s="113"/>
      <c r="G106" s="113"/>
      <c r="H106" s="113"/>
      <c r="I106" s="11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row>
    <row r="107" spans="1:40" s="97" customFormat="1" ht="15.75" hidden="1" customHeight="1">
      <c r="A107" s="103"/>
      <c r="B107" s="103"/>
      <c r="C107" s="113"/>
      <c r="D107" s="113"/>
      <c r="E107" s="113"/>
      <c r="F107" s="113"/>
      <c r="G107" s="113"/>
      <c r="H107" s="113"/>
      <c r="I107" s="11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row>
    <row r="108" spans="1:40" s="97" customFormat="1" ht="15.75" hidden="1" customHeight="1">
      <c r="A108" s="103"/>
      <c r="B108" s="103"/>
      <c r="C108" s="113"/>
      <c r="D108" s="113"/>
      <c r="E108" s="113"/>
      <c r="F108" s="113"/>
      <c r="G108" s="113"/>
      <c r="H108" s="113"/>
      <c r="I108" s="11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row>
    <row r="109" spans="1:40" s="97" customFormat="1" ht="15.75" hidden="1" customHeight="1">
      <c r="A109" s="103"/>
      <c r="B109" s="103"/>
      <c r="C109" s="113"/>
      <c r="D109" s="113"/>
      <c r="E109" s="113"/>
      <c r="F109" s="113"/>
      <c r="G109" s="113"/>
      <c r="H109" s="113"/>
      <c r="I109" s="11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row>
    <row r="110" spans="1:40" s="97" customFormat="1" ht="15.75" hidden="1" customHeight="1">
      <c r="A110" s="103"/>
      <c r="B110" s="103"/>
      <c r="C110" s="113"/>
      <c r="D110" s="113"/>
      <c r="E110" s="113"/>
      <c r="F110" s="113"/>
      <c r="G110" s="113"/>
      <c r="H110" s="113"/>
      <c r="I110" s="11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row>
    <row r="111" spans="1:40" s="97" customFormat="1" ht="15.75" hidden="1" customHeight="1">
      <c r="A111" s="103"/>
      <c r="B111" s="103"/>
      <c r="C111" s="113"/>
      <c r="D111" s="113"/>
      <c r="E111" s="113"/>
      <c r="F111" s="113"/>
      <c r="G111" s="113"/>
      <c r="H111" s="113"/>
      <c r="I111" s="11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row>
    <row r="112" spans="1:40" s="97" customFormat="1" ht="15.75" hidden="1" customHeight="1">
      <c r="A112" s="103"/>
      <c r="B112" s="103"/>
      <c r="C112" s="113"/>
      <c r="D112" s="113"/>
      <c r="E112" s="113"/>
      <c r="F112" s="113"/>
      <c r="G112" s="113"/>
      <c r="H112" s="113"/>
      <c r="I112" s="11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row>
    <row r="113" spans="1:40" s="97" customFormat="1" ht="15.75" hidden="1" customHeight="1">
      <c r="A113" s="103"/>
      <c r="B113" s="103"/>
      <c r="C113" s="113"/>
      <c r="D113" s="113"/>
      <c r="E113" s="113"/>
      <c r="F113" s="113"/>
      <c r="G113" s="113"/>
      <c r="H113" s="113"/>
      <c r="I113" s="11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row>
    <row r="114" spans="1:40" s="97" customFormat="1" ht="15.75" hidden="1" customHeight="1">
      <c r="A114" s="103"/>
      <c r="B114" s="103"/>
      <c r="C114" s="113"/>
      <c r="D114" s="113"/>
      <c r="E114" s="113"/>
      <c r="F114" s="113"/>
      <c r="G114" s="113"/>
      <c r="H114" s="113"/>
      <c r="I114" s="11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row>
    <row r="115" spans="1:40" s="97" customFormat="1" ht="15.75" hidden="1" customHeight="1">
      <c r="A115" s="103"/>
      <c r="B115" s="103"/>
      <c r="C115" s="113"/>
      <c r="D115" s="113"/>
      <c r="E115" s="113"/>
      <c r="F115" s="113"/>
      <c r="G115" s="113"/>
      <c r="H115" s="113"/>
      <c r="I115" s="11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row>
    <row r="116" spans="1:40" s="97" customFormat="1" ht="15.75" hidden="1" customHeight="1">
      <c r="A116" s="103"/>
      <c r="B116" s="103"/>
      <c r="C116" s="113"/>
      <c r="D116" s="113"/>
      <c r="E116" s="113"/>
      <c r="F116" s="113"/>
      <c r="G116" s="113"/>
      <c r="H116" s="113"/>
      <c r="I116" s="11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row>
    <row r="117" spans="1:40" s="97" customFormat="1" ht="15.75" hidden="1" customHeight="1">
      <c r="A117" s="103"/>
      <c r="B117" s="103"/>
      <c r="C117" s="113"/>
      <c r="D117" s="113"/>
      <c r="E117" s="113"/>
      <c r="F117" s="113"/>
      <c r="G117" s="113"/>
      <c r="H117" s="113"/>
      <c r="I117" s="11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row>
    <row r="118" spans="1:40" s="97" customFormat="1" ht="15.75" hidden="1" customHeight="1">
      <c r="A118" s="103"/>
      <c r="B118" s="103"/>
      <c r="C118" s="113"/>
      <c r="D118" s="113"/>
      <c r="E118" s="113"/>
      <c r="F118" s="113"/>
      <c r="G118" s="113"/>
      <c r="H118" s="113"/>
      <c r="I118" s="11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row>
    <row r="119" spans="1:40" s="97" customFormat="1" ht="15.75" hidden="1" customHeight="1">
      <c r="A119" s="103"/>
      <c r="B119" s="103"/>
      <c r="C119" s="113"/>
      <c r="D119" s="113"/>
      <c r="E119" s="113"/>
      <c r="F119" s="113"/>
      <c r="G119" s="113"/>
      <c r="H119" s="113"/>
      <c r="I119" s="11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row>
    <row r="120" spans="1:40" s="97" customFormat="1" ht="15.75" hidden="1" customHeight="1">
      <c r="A120" s="103"/>
      <c r="B120" s="103"/>
      <c r="C120" s="113"/>
      <c r="D120" s="113"/>
      <c r="E120" s="113"/>
      <c r="F120" s="113"/>
      <c r="G120" s="113"/>
      <c r="H120" s="113"/>
      <c r="I120" s="11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row>
    <row r="121" spans="1:40" s="97" customFormat="1" ht="15.75" hidden="1" customHeight="1">
      <c r="A121" s="103"/>
      <c r="B121" s="103"/>
      <c r="C121" s="113"/>
      <c r="D121" s="113"/>
      <c r="E121" s="113"/>
      <c r="F121" s="113"/>
      <c r="G121" s="113"/>
      <c r="H121" s="113"/>
      <c r="I121" s="11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row>
    <row r="122" spans="1:40" s="97" customFormat="1" ht="15.75" hidden="1" customHeight="1">
      <c r="A122" s="103"/>
      <c r="B122" s="103"/>
      <c r="C122" s="113"/>
      <c r="D122" s="113"/>
      <c r="E122" s="113"/>
      <c r="F122" s="113"/>
      <c r="G122" s="113"/>
      <c r="H122" s="113"/>
      <c r="I122" s="11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row>
    <row r="123" spans="1:40" s="97" customFormat="1" ht="15.75" hidden="1" customHeight="1">
      <c r="A123" s="103"/>
      <c r="B123" s="103"/>
      <c r="C123" s="113"/>
      <c r="D123" s="113"/>
      <c r="E123" s="113"/>
      <c r="F123" s="113"/>
      <c r="G123" s="113"/>
      <c r="H123" s="113"/>
      <c r="I123" s="11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row>
    <row r="124" spans="1:40" s="97" customFormat="1" ht="15.75" hidden="1" customHeight="1">
      <c r="A124" s="103"/>
      <c r="B124" s="103"/>
      <c r="C124" s="113"/>
      <c r="D124" s="113"/>
      <c r="E124" s="113"/>
      <c r="F124" s="113"/>
      <c r="G124" s="113"/>
      <c r="H124" s="113"/>
      <c r="I124" s="11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row>
    <row r="125" spans="1:40" s="97" customFormat="1" ht="15.75" hidden="1" customHeight="1">
      <c r="A125" s="103"/>
      <c r="B125" s="103"/>
      <c r="C125" s="113"/>
      <c r="D125" s="113"/>
      <c r="E125" s="113"/>
      <c r="F125" s="113"/>
      <c r="G125" s="113"/>
      <c r="H125" s="113"/>
      <c r="I125" s="11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row>
    <row r="126" spans="1:40" s="97" customFormat="1" ht="15.75" hidden="1" customHeight="1">
      <c r="A126" s="103"/>
      <c r="B126" s="103"/>
      <c r="C126" s="113"/>
      <c r="D126" s="113"/>
      <c r="E126" s="113"/>
      <c r="F126" s="113"/>
      <c r="G126" s="113"/>
      <c r="H126" s="113"/>
      <c r="I126" s="11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row>
    <row r="127" spans="1:40" s="97" customFormat="1" ht="15.75" hidden="1" customHeight="1">
      <c r="A127" s="103"/>
      <c r="B127" s="103"/>
      <c r="C127" s="113"/>
      <c r="D127" s="113"/>
      <c r="E127" s="113"/>
      <c r="F127" s="113"/>
      <c r="G127" s="113"/>
      <c r="H127" s="113"/>
      <c r="I127" s="11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row>
    <row r="128" spans="1:40" s="97" customFormat="1" ht="15.75" hidden="1" customHeight="1">
      <c r="A128" s="103"/>
      <c r="B128" s="103"/>
      <c r="C128" s="113"/>
      <c r="D128" s="113"/>
      <c r="E128" s="113"/>
      <c r="F128" s="113"/>
      <c r="G128" s="113"/>
      <c r="H128" s="113"/>
      <c r="I128" s="11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row>
    <row r="129" spans="1:40" s="97" customFormat="1" ht="15.75" hidden="1" customHeight="1">
      <c r="A129" s="103"/>
      <c r="B129" s="103"/>
      <c r="C129" s="113"/>
      <c r="D129" s="113"/>
      <c r="E129" s="113"/>
      <c r="F129" s="113"/>
      <c r="G129" s="113"/>
      <c r="H129" s="113"/>
      <c r="I129" s="11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row>
    <row r="130" spans="1:40" s="97" customFormat="1" ht="15.75" hidden="1" customHeight="1">
      <c r="A130" s="103"/>
      <c r="B130" s="103"/>
      <c r="C130" s="113"/>
      <c r="D130" s="113"/>
      <c r="E130" s="113"/>
      <c r="F130" s="113"/>
      <c r="G130" s="113"/>
      <c r="H130" s="113"/>
      <c r="I130" s="11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row>
    <row r="131" spans="1:40" s="97" customFormat="1" ht="15.75" hidden="1" customHeight="1">
      <c r="A131" s="103"/>
      <c r="B131" s="103"/>
      <c r="C131" s="113"/>
      <c r="D131" s="113"/>
      <c r="E131" s="113"/>
      <c r="F131" s="113"/>
      <c r="G131" s="113"/>
      <c r="H131" s="113"/>
      <c r="I131" s="11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row>
    <row r="132" spans="1:40" s="97" customFormat="1" ht="15.75" hidden="1" customHeight="1">
      <c r="A132" s="103"/>
      <c r="B132" s="103"/>
      <c r="C132" s="113"/>
      <c r="D132" s="113"/>
      <c r="E132" s="113"/>
      <c r="F132" s="113"/>
      <c r="G132" s="113"/>
      <c r="H132" s="113"/>
      <c r="I132" s="11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row>
    <row r="133" spans="1:40" s="97" customFormat="1" ht="15.75" hidden="1" customHeight="1">
      <c r="A133" s="103"/>
      <c r="B133" s="103"/>
      <c r="C133" s="113"/>
      <c r="D133" s="113"/>
      <c r="E133" s="113"/>
      <c r="F133" s="113"/>
      <c r="G133" s="113"/>
      <c r="H133" s="113"/>
      <c r="I133" s="11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row>
    <row r="134" spans="1:40" s="97" customFormat="1" ht="15.75" hidden="1" customHeight="1">
      <c r="A134" s="103"/>
      <c r="B134" s="103"/>
      <c r="C134" s="113"/>
      <c r="D134" s="113"/>
      <c r="E134" s="113"/>
      <c r="F134" s="113"/>
      <c r="G134" s="113"/>
      <c r="H134" s="113"/>
      <c r="I134" s="11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row>
    <row r="135" spans="1:40" s="97" customFormat="1" ht="15.75" hidden="1" customHeight="1">
      <c r="A135" s="103"/>
      <c r="B135" s="103"/>
      <c r="C135" s="113"/>
      <c r="D135" s="113"/>
      <c r="E135" s="113"/>
      <c r="F135" s="113"/>
      <c r="G135" s="113"/>
      <c r="H135" s="113"/>
      <c r="I135" s="11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row>
    <row r="136" spans="1:40" s="97" customFormat="1" ht="15.75" hidden="1" customHeight="1">
      <c r="A136" s="103"/>
      <c r="B136" s="103"/>
      <c r="C136" s="113"/>
      <c r="D136" s="113"/>
      <c r="E136" s="113"/>
      <c r="F136" s="113"/>
      <c r="G136" s="113"/>
      <c r="H136" s="113"/>
      <c r="I136" s="11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row>
    <row r="137" spans="1:40" s="97" customFormat="1" ht="15.75" hidden="1" customHeight="1">
      <c r="A137" s="103"/>
      <c r="B137" s="103"/>
      <c r="C137" s="113"/>
      <c r="D137" s="113"/>
      <c r="E137" s="113"/>
      <c r="F137" s="113"/>
      <c r="G137" s="113"/>
      <c r="H137" s="113"/>
      <c r="I137" s="11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row>
    <row r="138" spans="1:40" s="97" customFormat="1" ht="15.75" hidden="1" customHeight="1">
      <c r="A138" s="103"/>
      <c r="B138" s="103"/>
      <c r="C138" s="113"/>
      <c r="D138" s="113"/>
      <c r="E138" s="113"/>
      <c r="F138" s="113"/>
      <c r="G138" s="113"/>
      <c r="H138" s="113"/>
      <c r="I138" s="11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row>
    <row r="139" spans="1:40" s="97" customFormat="1" ht="15.75" hidden="1" customHeight="1">
      <c r="A139" s="103"/>
      <c r="B139" s="103"/>
      <c r="C139" s="113"/>
      <c r="D139" s="113"/>
      <c r="E139" s="113"/>
      <c r="F139" s="113"/>
      <c r="G139" s="113"/>
      <c r="H139" s="113"/>
      <c r="I139" s="11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row>
    <row r="140" spans="1:40" s="97" customFormat="1" ht="15.75" hidden="1" customHeight="1">
      <c r="A140" s="103"/>
      <c r="B140" s="103"/>
      <c r="C140" s="113"/>
      <c r="D140" s="113"/>
      <c r="E140" s="113"/>
      <c r="F140" s="113"/>
      <c r="G140" s="113"/>
      <c r="H140" s="113"/>
      <c r="I140" s="11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row>
    <row r="141" spans="1:40" s="97" customFormat="1" ht="15.75" hidden="1" customHeight="1">
      <c r="A141" s="103"/>
      <c r="B141" s="103"/>
      <c r="C141" s="113"/>
      <c r="D141" s="113"/>
      <c r="E141" s="113"/>
      <c r="F141" s="113"/>
      <c r="G141" s="113"/>
      <c r="H141" s="113"/>
      <c r="I141" s="11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row>
    <row r="142" spans="1:40" s="97" customFormat="1" ht="15.75" hidden="1" customHeight="1">
      <c r="A142" s="103"/>
      <c r="B142" s="103"/>
      <c r="C142" s="113"/>
      <c r="D142" s="113"/>
      <c r="E142" s="113"/>
      <c r="F142" s="113"/>
      <c r="G142" s="113"/>
      <c r="H142" s="113"/>
      <c r="I142" s="11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row>
    <row r="143" spans="1:40" s="97" customFormat="1" ht="15.75" hidden="1" customHeight="1">
      <c r="A143" s="103"/>
      <c r="B143" s="103"/>
      <c r="C143" s="113"/>
      <c r="D143" s="113"/>
      <c r="E143" s="113"/>
      <c r="F143" s="113"/>
      <c r="G143" s="113"/>
      <c r="H143" s="113"/>
      <c r="I143" s="11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row>
    <row r="144" spans="1:40" s="97" customFormat="1" ht="15.75" hidden="1" customHeight="1">
      <c r="A144" s="103"/>
      <c r="B144" s="103"/>
      <c r="C144" s="113"/>
      <c r="D144" s="113"/>
      <c r="E144" s="113"/>
      <c r="F144" s="113"/>
      <c r="G144" s="113"/>
      <c r="H144" s="113"/>
      <c r="I144" s="11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row>
    <row r="145" spans="1:40" s="97" customFormat="1" ht="15.75" hidden="1" customHeight="1">
      <c r="A145" s="103"/>
      <c r="B145" s="103"/>
      <c r="C145" s="113"/>
      <c r="D145" s="113"/>
      <c r="E145" s="113"/>
      <c r="F145" s="113"/>
      <c r="G145" s="113"/>
      <c r="H145" s="113"/>
      <c r="I145" s="11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row>
    <row r="146" spans="1:40" s="97" customFormat="1" ht="15.75" hidden="1" customHeight="1">
      <c r="A146" s="103"/>
      <c r="B146" s="103"/>
      <c r="C146" s="113"/>
      <c r="D146" s="113"/>
      <c r="E146" s="113"/>
      <c r="F146" s="113"/>
      <c r="G146" s="113"/>
      <c r="H146" s="113"/>
      <c r="I146" s="11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row>
    <row r="147" spans="1:40" s="97" customFormat="1" ht="15.75" hidden="1" customHeight="1">
      <c r="A147" s="103"/>
      <c r="B147" s="103"/>
      <c r="C147" s="113"/>
      <c r="D147" s="113"/>
      <c r="E147" s="113"/>
      <c r="F147" s="113"/>
      <c r="G147" s="113"/>
      <c r="H147" s="113"/>
      <c r="I147" s="11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row>
    <row r="148" spans="1:40" s="97" customFormat="1" ht="15.75" hidden="1" customHeight="1">
      <c r="A148" s="103"/>
      <c r="B148" s="103"/>
      <c r="C148" s="113"/>
      <c r="D148" s="113"/>
      <c r="E148" s="113"/>
      <c r="F148" s="113"/>
      <c r="G148" s="113"/>
      <c r="H148" s="113"/>
      <c r="I148" s="11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row>
    <row r="149" spans="1:40" s="97" customFormat="1" ht="15.75" hidden="1" customHeight="1">
      <c r="A149" s="103"/>
      <c r="B149" s="103"/>
      <c r="C149" s="113"/>
      <c r="D149" s="113"/>
      <c r="E149" s="113"/>
      <c r="F149" s="113"/>
      <c r="G149" s="113"/>
      <c r="H149" s="113"/>
      <c r="I149" s="11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row>
    <row r="150" spans="1:40" s="97" customFormat="1" ht="15.75" hidden="1" customHeight="1">
      <c r="A150" s="103"/>
      <c r="B150" s="103"/>
      <c r="C150" s="113"/>
      <c r="D150" s="113"/>
      <c r="E150" s="113"/>
      <c r="F150" s="113"/>
      <c r="G150" s="113"/>
      <c r="H150" s="113"/>
      <c r="I150" s="11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row>
    <row r="151" spans="1:40" s="97" customFormat="1" ht="15.75" hidden="1" customHeight="1">
      <c r="A151" s="103"/>
      <c r="B151" s="103"/>
      <c r="C151" s="113"/>
      <c r="D151" s="113"/>
      <c r="E151" s="113"/>
      <c r="F151" s="113"/>
      <c r="G151" s="113"/>
      <c r="H151" s="113"/>
      <c r="I151" s="11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row>
    <row r="152" spans="1:40" s="97" customFormat="1" ht="15.75" hidden="1" customHeight="1">
      <c r="A152" s="103"/>
      <c r="B152" s="103"/>
      <c r="C152" s="113"/>
      <c r="D152" s="113"/>
      <c r="E152" s="113"/>
      <c r="F152" s="113"/>
      <c r="G152" s="113"/>
      <c r="H152" s="113"/>
      <c r="I152" s="11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row>
    <row r="153" spans="1:40" s="97" customFormat="1" ht="15.75" hidden="1" customHeight="1">
      <c r="A153" s="103"/>
      <c r="B153" s="103"/>
      <c r="C153" s="113"/>
      <c r="D153" s="113"/>
      <c r="E153" s="113"/>
      <c r="F153" s="113"/>
      <c r="G153" s="113"/>
      <c r="H153" s="113"/>
      <c r="I153" s="11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row>
    <row r="154" spans="1:40" s="97" customFormat="1" ht="15.75" hidden="1" customHeight="1">
      <c r="A154" s="103"/>
      <c r="B154" s="103"/>
      <c r="C154" s="113"/>
      <c r="D154" s="113"/>
      <c r="E154" s="113"/>
      <c r="F154" s="113"/>
      <c r="G154" s="113"/>
      <c r="H154" s="113"/>
      <c r="I154" s="11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row>
    <row r="155" spans="1:40" s="97" customFormat="1" ht="15.75" hidden="1" customHeight="1">
      <c r="A155" s="103"/>
      <c r="B155" s="103"/>
      <c r="C155" s="113"/>
      <c r="D155" s="113"/>
      <c r="E155" s="113"/>
      <c r="F155" s="113"/>
      <c r="G155" s="113"/>
      <c r="H155" s="113"/>
      <c r="I155" s="11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row>
    <row r="156" spans="1:40" s="97" customFormat="1" ht="15.75" hidden="1" customHeight="1">
      <c r="A156" s="103"/>
      <c r="B156" s="103"/>
      <c r="C156" s="113"/>
      <c r="D156" s="113"/>
      <c r="E156" s="113"/>
      <c r="F156" s="113"/>
      <c r="G156" s="113"/>
      <c r="H156" s="113"/>
      <c r="I156" s="11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row>
    <row r="157" spans="1:40" s="97" customFormat="1" ht="15.75" hidden="1" customHeight="1">
      <c r="A157" s="103"/>
      <c r="B157" s="103"/>
      <c r="C157" s="113"/>
      <c r="D157" s="113"/>
      <c r="E157" s="113"/>
      <c r="F157" s="113"/>
      <c r="G157" s="113"/>
      <c r="H157" s="113"/>
      <c r="I157" s="11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row>
    <row r="158" spans="1:40" s="97" customFormat="1" ht="15.75" hidden="1" customHeight="1">
      <c r="A158" s="103"/>
      <c r="B158" s="103"/>
      <c r="C158" s="113"/>
      <c r="D158" s="113"/>
      <c r="E158" s="113"/>
      <c r="F158" s="113"/>
      <c r="G158" s="113"/>
      <c r="H158" s="113"/>
      <c r="I158" s="11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row>
    <row r="159" spans="1:40" s="97" customFormat="1" ht="15.75" hidden="1" customHeight="1">
      <c r="A159" s="103"/>
      <c r="B159" s="103"/>
      <c r="C159" s="113"/>
      <c r="D159" s="113"/>
      <c r="E159" s="113"/>
      <c r="F159" s="113"/>
      <c r="G159" s="113"/>
      <c r="H159" s="113"/>
      <c r="I159" s="11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row>
    <row r="160" spans="1:40" s="97" customFormat="1" ht="15.75" hidden="1" customHeight="1">
      <c r="A160" s="103"/>
      <c r="B160" s="103"/>
      <c r="C160" s="113"/>
      <c r="D160" s="113"/>
      <c r="E160" s="113"/>
      <c r="F160" s="113"/>
      <c r="G160" s="113"/>
      <c r="H160" s="113"/>
      <c r="I160" s="11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row>
    <row r="161" spans="1:40" s="97" customFormat="1" ht="15.75" hidden="1" customHeight="1">
      <c r="A161" s="103"/>
      <c r="B161" s="103"/>
      <c r="C161" s="113"/>
      <c r="D161" s="113"/>
      <c r="E161" s="113"/>
      <c r="F161" s="113"/>
      <c r="G161" s="113"/>
      <c r="H161" s="113"/>
      <c r="I161" s="11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row>
    <row r="162" spans="1:40" s="97" customFormat="1" ht="15.75" hidden="1" customHeight="1">
      <c r="A162" s="103"/>
      <c r="B162" s="103"/>
      <c r="C162" s="113"/>
      <c r="D162" s="113"/>
      <c r="E162" s="113"/>
      <c r="F162" s="113"/>
      <c r="G162" s="113"/>
      <c r="H162" s="113"/>
      <c r="I162" s="11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row>
    <row r="163" spans="1:40" s="97" customFormat="1" ht="15.75" hidden="1" customHeight="1">
      <c r="A163" s="103"/>
      <c r="B163" s="103"/>
      <c r="C163" s="113"/>
      <c r="D163" s="113"/>
      <c r="E163" s="113"/>
      <c r="F163" s="113"/>
      <c r="G163" s="113"/>
      <c r="H163" s="113"/>
      <c r="I163" s="11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row>
    <row r="164" spans="1:40" s="97" customFormat="1" ht="15.75" hidden="1" customHeight="1">
      <c r="A164" s="103"/>
      <c r="B164" s="103"/>
      <c r="C164" s="113"/>
      <c r="D164" s="113"/>
      <c r="E164" s="113"/>
      <c r="F164" s="113"/>
      <c r="G164" s="113"/>
      <c r="H164" s="113"/>
      <c r="I164" s="11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row>
    <row r="165" spans="1:40" s="97" customFormat="1" ht="15.75" hidden="1" customHeight="1">
      <c r="A165" s="103"/>
      <c r="B165" s="103"/>
      <c r="C165" s="113"/>
      <c r="D165" s="113"/>
      <c r="E165" s="113"/>
      <c r="F165" s="113"/>
      <c r="G165" s="113"/>
      <c r="H165" s="113"/>
      <c r="I165" s="11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row>
    <row r="166" spans="1:40" s="97" customFormat="1" ht="15.75" hidden="1" customHeight="1">
      <c r="A166" s="103"/>
      <c r="B166" s="103"/>
      <c r="C166" s="113"/>
      <c r="D166" s="113"/>
      <c r="E166" s="113"/>
      <c r="F166" s="113"/>
      <c r="G166" s="113"/>
      <c r="H166" s="113"/>
      <c r="I166" s="11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row>
    <row r="167" spans="1:40" s="97" customFormat="1" ht="15.75" hidden="1" customHeight="1">
      <c r="A167" s="103"/>
      <c r="B167" s="103"/>
      <c r="C167" s="113"/>
      <c r="D167" s="113"/>
      <c r="E167" s="113"/>
      <c r="F167" s="113"/>
      <c r="G167" s="113"/>
      <c r="H167" s="113"/>
      <c r="I167" s="11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row>
    <row r="168" spans="1:40" s="97" customFormat="1" ht="15.75" hidden="1" customHeight="1">
      <c r="A168" s="103"/>
      <c r="B168" s="103"/>
      <c r="C168" s="113"/>
      <c r="D168" s="113"/>
      <c r="E168" s="113"/>
      <c r="F168" s="113"/>
      <c r="G168" s="113"/>
      <c r="H168" s="113"/>
      <c r="I168" s="11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row>
    <row r="169" spans="1:40" s="97" customFormat="1" ht="15.75" hidden="1" customHeight="1">
      <c r="A169" s="103"/>
      <c r="B169" s="103"/>
      <c r="C169" s="113"/>
      <c r="D169" s="113"/>
      <c r="E169" s="113"/>
      <c r="F169" s="113"/>
      <c r="G169" s="113"/>
      <c r="H169" s="113"/>
      <c r="I169" s="11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row>
    <row r="170" spans="1:40" s="97" customFormat="1" ht="15.75" hidden="1" customHeight="1">
      <c r="A170" s="103"/>
      <c r="B170" s="103"/>
      <c r="C170" s="113"/>
      <c r="D170" s="113"/>
      <c r="E170" s="113"/>
      <c r="F170" s="113"/>
      <c r="G170" s="113"/>
      <c r="H170" s="113"/>
      <c r="I170" s="11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row>
    <row r="171" spans="1:40" s="97" customFormat="1" ht="15.75" hidden="1" customHeight="1">
      <c r="A171" s="103"/>
      <c r="B171" s="103"/>
      <c r="C171" s="113"/>
      <c r="D171" s="113"/>
      <c r="E171" s="113"/>
      <c r="F171" s="113"/>
      <c r="G171" s="113"/>
      <c r="H171" s="113"/>
      <c r="I171" s="11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row>
    <row r="172" spans="1:40" s="97" customFormat="1" ht="15.75" hidden="1" customHeight="1">
      <c r="A172" s="103"/>
      <c r="B172" s="103"/>
      <c r="C172" s="113"/>
      <c r="D172" s="113"/>
      <c r="E172" s="113"/>
      <c r="F172" s="113"/>
      <c r="G172" s="113"/>
      <c r="H172" s="113"/>
      <c r="I172" s="11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row>
    <row r="173" spans="1:40" s="97" customFormat="1" ht="15.75" hidden="1" customHeight="1">
      <c r="A173" s="103"/>
      <c r="B173" s="103"/>
      <c r="C173" s="113"/>
      <c r="D173" s="113"/>
      <c r="E173" s="113"/>
      <c r="F173" s="113"/>
      <c r="G173" s="113"/>
      <c r="H173" s="113"/>
      <c r="I173" s="11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row>
    <row r="174" spans="1:40" s="97" customFormat="1" ht="15.75" hidden="1" customHeight="1">
      <c r="A174" s="103"/>
      <c r="B174" s="103"/>
      <c r="C174" s="113"/>
      <c r="D174" s="113"/>
      <c r="E174" s="113"/>
      <c r="F174" s="113"/>
      <c r="G174" s="113"/>
      <c r="H174" s="113"/>
      <c r="I174" s="11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row>
    <row r="175" spans="1:40" s="97" customFormat="1" ht="15.75" hidden="1" customHeight="1">
      <c r="A175" s="103"/>
      <c r="B175" s="103"/>
      <c r="C175" s="113"/>
      <c r="D175" s="113"/>
      <c r="E175" s="113"/>
      <c r="F175" s="113"/>
      <c r="G175" s="113"/>
      <c r="H175" s="113"/>
      <c r="I175" s="11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row>
    <row r="176" spans="1:40" s="97" customFormat="1" ht="15.75" hidden="1" customHeight="1">
      <c r="A176" s="103"/>
      <c r="B176" s="103"/>
      <c r="C176" s="113"/>
      <c r="D176" s="113"/>
      <c r="E176" s="113"/>
      <c r="F176" s="113"/>
      <c r="G176" s="113"/>
      <c r="H176" s="113"/>
      <c r="I176" s="11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row>
    <row r="177" spans="1:40" s="97" customFormat="1" ht="15.75" hidden="1" customHeight="1">
      <c r="A177" s="103"/>
      <c r="B177" s="103"/>
      <c r="C177" s="113"/>
      <c r="D177" s="113"/>
      <c r="E177" s="113"/>
      <c r="F177" s="113"/>
      <c r="G177" s="113"/>
      <c r="H177" s="113"/>
      <c r="I177" s="11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row>
    <row r="178" spans="1:40" s="97" customFormat="1" ht="15.75" hidden="1" customHeight="1">
      <c r="A178" s="103"/>
      <c r="B178" s="103"/>
      <c r="C178" s="113"/>
      <c r="D178" s="113"/>
      <c r="E178" s="113"/>
      <c r="F178" s="113"/>
      <c r="G178" s="113"/>
      <c r="H178" s="113"/>
      <c r="I178" s="11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row>
    <row r="179" spans="1:40" s="97" customFormat="1" ht="15.75" hidden="1" customHeight="1">
      <c r="A179" s="103"/>
      <c r="B179" s="103"/>
      <c r="C179" s="113"/>
      <c r="D179" s="113"/>
      <c r="E179" s="113"/>
      <c r="F179" s="113"/>
      <c r="G179" s="113"/>
      <c r="H179" s="113"/>
      <c r="I179" s="11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row>
    <row r="180" spans="1:40" s="97" customFormat="1" ht="15.75" hidden="1" customHeight="1">
      <c r="A180" s="103"/>
      <c r="B180" s="103"/>
      <c r="C180" s="113"/>
      <c r="D180" s="113"/>
      <c r="E180" s="113"/>
      <c r="F180" s="113"/>
      <c r="G180" s="113"/>
      <c r="H180" s="113"/>
      <c r="I180" s="11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row>
    <row r="181" spans="1:40" s="97" customFormat="1" ht="15.75" hidden="1" customHeight="1">
      <c r="A181" s="103"/>
      <c r="B181" s="103"/>
      <c r="C181" s="113"/>
      <c r="D181" s="113"/>
      <c r="E181" s="113"/>
      <c r="F181" s="113"/>
      <c r="G181" s="113"/>
      <c r="H181" s="113"/>
      <c r="I181" s="11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row>
    <row r="182" spans="1:40" s="97" customFormat="1" ht="15.75" hidden="1" customHeight="1">
      <c r="A182" s="103"/>
      <c r="B182" s="103"/>
      <c r="C182" s="113"/>
      <c r="D182" s="113"/>
      <c r="E182" s="113"/>
      <c r="F182" s="113"/>
      <c r="G182" s="113"/>
      <c r="H182" s="113"/>
      <c r="I182" s="11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row>
    <row r="183" spans="1:40" s="97" customFormat="1" ht="15.75" hidden="1" customHeight="1">
      <c r="A183" s="103"/>
      <c r="B183" s="103"/>
      <c r="C183" s="113"/>
      <c r="D183" s="113"/>
      <c r="E183" s="113"/>
      <c r="F183" s="113"/>
      <c r="G183" s="113"/>
      <c r="H183" s="113"/>
      <c r="I183" s="11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row>
    <row r="184" spans="1:40" s="97" customFormat="1" ht="15.75" hidden="1" customHeight="1">
      <c r="A184" s="103"/>
      <c r="B184" s="103"/>
      <c r="C184" s="113"/>
      <c r="D184" s="113"/>
      <c r="E184" s="113"/>
      <c r="F184" s="113"/>
      <c r="G184" s="113"/>
      <c r="H184" s="113"/>
      <c r="I184" s="11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row>
    <row r="185" spans="1:40" s="97" customFormat="1" ht="15.75" hidden="1" customHeight="1">
      <c r="A185" s="103"/>
      <c r="B185" s="103"/>
      <c r="C185" s="113"/>
      <c r="D185" s="113"/>
      <c r="E185" s="113"/>
      <c r="F185" s="113"/>
      <c r="G185" s="113"/>
      <c r="H185" s="113"/>
      <c r="I185" s="11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row>
    <row r="186" spans="1:40" s="97" customFormat="1" ht="15.75" hidden="1" customHeight="1">
      <c r="A186" s="103"/>
      <c r="B186" s="103"/>
      <c r="C186" s="113"/>
      <c r="D186" s="113"/>
      <c r="E186" s="113"/>
      <c r="F186" s="113"/>
      <c r="G186" s="113"/>
      <c r="H186" s="113"/>
      <c r="I186" s="11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row>
    <row r="187" spans="1:40" s="97" customFormat="1" ht="15.75" hidden="1" customHeight="1">
      <c r="A187" s="103"/>
      <c r="B187" s="103"/>
      <c r="C187" s="113"/>
      <c r="D187" s="113"/>
      <c r="E187" s="113"/>
      <c r="F187" s="113"/>
      <c r="G187" s="113"/>
      <c r="H187" s="113"/>
      <c r="I187" s="11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row>
    <row r="188" spans="1:40" s="97" customFormat="1" ht="15.75" hidden="1" customHeight="1">
      <c r="A188" s="103"/>
      <c r="B188" s="103"/>
      <c r="C188" s="113"/>
      <c r="D188" s="113"/>
      <c r="E188" s="113"/>
      <c r="F188" s="113"/>
      <c r="G188" s="113"/>
      <c r="H188" s="113"/>
      <c r="I188" s="11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row>
    <row r="189" spans="1:40" s="97" customFormat="1" ht="15.75" hidden="1" customHeight="1">
      <c r="A189" s="103"/>
      <c r="B189" s="103"/>
      <c r="C189" s="113"/>
      <c r="D189" s="113"/>
      <c r="E189" s="113"/>
      <c r="F189" s="113"/>
      <c r="G189" s="113"/>
      <c r="H189" s="113"/>
      <c r="I189" s="11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row>
    <row r="190" spans="1:40" s="97" customFormat="1" ht="15.75" hidden="1" customHeight="1">
      <c r="A190" s="103"/>
      <c r="B190" s="103"/>
      <c r="C190" s="113"/>
      <c r="D190" s="113"/>
      <c r="E190" s="113"/>
      <c r="F190" s="113"/>
      <c r="G190" s="113"/>
      <c r="H190" s="113"/>
      <c r="I190" s="11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row>
    <row r="191" spans="1:40" s="97" customFormat="1" ht="15.75" hidden="1" customHeight="1">
      <c r="A191" s="103"/>
      <c r="B191" s="103"/>
      <c r="C191" s="113"/>
      <c r="D191" s="113"/>
      <c r="E191" s="113"/>
      <c r="F191" s="113"/>
      <c r="G191" s="113"/>
      <c r="H191" s="113"/>
      <c r="I191" s="11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row>
    <row r="192" spans="1:40" s="97" customFormat="1" ht="15.75" hidden="1" customHeight="1">
      <c r="A192" s="103"/>
      <c r="B192" s="103"/>
      <c r="C192" s="113"/>
      <c r="D192" s="113"/>
      <c r="E192" s="113"/>
      <c r="F192" s="113"/>
      <c r="G192" s="113"/>
      <c r="H192" s="113"/>
      <c r="I192" s="11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row>
    <row r="193" spans="1:40" s="97" customFormat="1" ht="15.75" hidden="1" customHeight="1">
      <c r="A193" s="103"/>
      <c r="B193" s="103"/>
      <c r="C193" s="113"/>
      <c r="D193" s="113"/>
      <c r="E193" s="113"/>
      <c r="F193" s="113"/>
      <c r="G193" s="113"/>
      <c r="H193" s="113"/>
      <c r="I193" s="11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row>
    <row r="194" spans="1:40" s="97" customFormat="1" ht="15.75" hidden="1" customHeight="1">
      <c r="A194" s="103"/>
      <c r="B194" s="103"/>
      <c r="C194" s="113"/>
      <c r="D194" s="113"/>
      <c r="E194" s="113"/>
      <c r="F194" s="113"/>
      <c r="G194" s="113"/>
      <c r="H194" s="113"/>
      <c r="I194" s="11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row>
    <row r="195" spans="1:40" s="97" customFormat="1" ht="15.75" hidden="1" customHeight="1">
      <c r="A195" s="103"/>
      <c r="B195" s="103"/>
      <c r="C195" s="113"/>
      <c r="D195" s="113"/>
      <c r="E195" s="113"/>
      <c r="F195" s="113"/>
      <c r="G195" s="113"/>
      <c r="H195" s="113"/>
      <c r="I195" s="11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row>
    <row r="196" spans="1:40" s="97" customFormat="1" ht="15.75" hidden="1" customHeight="1">
      <c r="A196" s="103"/>
      <c r="B196" s="103"/>
      <c r="C196" s="113"/>
      <c r="D196" s="113"/>
      <c r="E196" s="113"/>
      <c r="F196" s="113"/>
      <c r="G196" s="113"/>
      <c r="H196" s="113"/>
      <c r="I196" s="11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row>
    <row r="197" spans="1:40" s="97" customFormat="1" ht="15.75" hidden="1" customHeight="1">
      <c r="A197" s="103"/>
      <c r="B197" s="103"/>
      <c r="C197" s="113"/>
      <c r="D197" s="113"/>
      <c r="E197" s="113"/>
      <c r="F197" s="113"/>
      <c r="G197" s="113"/>
      <c r="H197" s="113"/>
      <c r="I197" s="11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row>
    <row r="198" spans="1:40" s="97" customFormat="1" ht="15.75" hidden="1" customHeight="1">
      <c r="A198" s="103"/>
      <c r="B198" s="103"/>
      <c r="C198" s="113"/>
      <c r="D198" s="113"/>
      <c r="E198" s="113"/>
      <c r="F198" s="113"/>
      <c r="G198" s="113"/>
      <c r="H198" s="113"/>
      <c r="I198" s="11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row>
    <row r="199" spans="1:40" s="97" customFormat="1" ht="15.75" hidden="1" customHeight="1">
      <c r="A199" s="103"/>
      <c r="B199" s="103"/>
      <c r="C199" s="113"/>
      <c r="D199" s="113"/>
      <c r="E199" s="113"/>
      <c r="F199" s="113"/>
      <c r="G199" s="113"/>
      <c r="H199" s="113"/>
      <c r="I199" s="11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row>
    <row r="200" spans="1:40" s="97" customFormat="1" ht="15.75" hidden="1" customHeight="1">
      <c r="A200" s="103"/>
      <c r="B200" s="103"/>
      <c r="C200" s="113"/>
      <c r="D200" s="113"/>
      <c r="E200" s="113"/>
      <c r="F200" s="113"/>
      <c r="G200" s="113"/>
      <c r="H200" s="113"/>
      <c r="I200" s="11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row>
    <row r="201" spans="1:40" s="97" customFormat="1" ht="15.75" hidden="1" customHeight="1">
      <c r="A201" s="103"/>
      <c r="B201" s="103"/>
      <c r="C201" s="113"/>
      <c r="D201" s="113"/>
      <c r="E201" s="113"/>
      <c r="F201" s="113"/>
      <c r="G201" s="113"/>
      <c r="H201" s="113"/>
      <c r="I201" s="11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row>
    <row r="202" spans="1:40" s="97" customFormat="1" ht="15.75" hidden="1" customHeight="1">
      <c r="A202" s="103"/>
      <c r="B202" s="103"/>
      <c r="C202" s="113"/>
      <c r="D202" s="113"/>
      <c r="E202" s="113"/>
      <c r="F202" s="113"/>
      <c r="G202" s="113"/>
      <c r="H202" s="113"/>
      <c r="I202" s="11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row>
    <row r="203" spans="1:40" s="97" customFormat="1" ht="15.75" hidden="1" customHeight="1">
      <c r="A203" s="103"/>
      <c r="B203" s="103"/>
      <c r="C203" s="113"/>
      <c r="D203" s="113"/>
      <c r="E203" s="113"/>
      <c r="F203" s="113"/>
      <c r="G203" s="113"/>
      <c r="H203" s="113"/>
      <c r="I203" s="11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row>
    <row r="204" spans="1:40" s="97" customFormat="1" ht="15.75" hidden="1" customHeight="1">
      <c r="A204" s="103"/>
      <c r="B204" s="103"/>
      <c r="C204" s="113"/>
      <c r="D204" s="113"/>
      <c r="E204" s="113"/>
      <c r="F204" s="113"/>
      <c r="G204" s="113"/>
      <c r="H204" s="113"/>
      <c r="I204" s="11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row>
    <row r="205" spans="1:40" s="97" customFormat="1" ht="15.75" hidden="1" customHeight="1">
      <c r="A205" s="103"/>
      <c r="B205" s="103"/>
      <c r="C205" s="113"/>
      <c r="D205" s="113"/>
      <c r="E205" s="113"/>
      <c r="F205" s="113"/>
      <c r="G205" s="113"/>
      <c r="H205" s="113"/>
      <c r="I205" s="11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row>
    <row r="206" spans="1:40" s="97" customFormat="1" ht="15.75" hidden="1" customHeight="1">
      <c r="A206" s="103"/>
      <c r="B206" s="103"/>
      <c r="C206" s="113"/>
      <c r="D206" s="113"/>
      <c r="E206" s="113"/>
      <c r="F206" s="113"/>
      <c r="G206" s="113"/>
      <c r="H206" s="113"/>
      <c r="I206" s="11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row>
    <row r="207" spans="1:40" s="97" customFormat="1" ht="15.75" hidden="1" customHeight="1">
      <c r="A207" s="103"/>
      <c r="B207" s="103"/>
      <c r="C207" s="113"/>
      <c r="D207" s="113"/>
      <c r="E207" s="113"/>
      <c r="F207" s="113"/>
      <c r="G207" s="113"/>
      <c r="H207" s="113"/>
      <c r="I207" s="11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row>
    <row r="208" spans="1:40" s="97" customFormat="1" ht="15.75" hidden="1" customHeight="1">
      <c r="A208" s="103"/>
      <c r="B208" s="103"/>
      <c r="C208" s="113"/>
      <c r="D208" s="113"/>
      <c r="E208" s="113"/>
      <c r="F208" s="113"/>
      <c r="G208" s="113"/>
      <c r="H208" s="113"/>
      <c r="I208" s="11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row>
    <row r="209" spans="1:40" s="97" customFormat="1" ht="15.75" hidden="1" customHeight="1">
      <c r="A209" s="103"/>
      <c r="B209" s="103"/>
      <c r="C209" s="113"/>
      <c r="D209" s="113"/>
      <c r="E209" s="113"/>
      <c r="F209" s="113"/>
      <c r="G209" s="113"/>
      <c r="H209" s="113"/>
      <c r="I209" s="11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row>
    <row r="210" spans="1:40" s="97" customFormat="1" ht="15.75" hidden="1" customHeight="1">
      <c r="A210" s="103"/>
      <c r="B210" s="103"/>
      <c r="C210" s="113"/>
      <c r="D210" s="113"/>
      <c r="E210" s="113"/>
      <c r="F210" s="113"/>
      <c r="G210" s="113"/>
      <c r="H210" s="113"/>
      <c r="I210" s="11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row>
    <row r="211" spans="1:40" s="97" customFormat="1" ht="15.75" hidden="1" customHeight="1">
      <c r="A211" s="103"/>
      <c r="B211" s="103"/>
      <c r="C211" s="113"/>
      <c r="D211" s="113"/>
      <c r="E211" s="113"/>
      <c r="F211" s="113"/>
      <c r="G211" s="113"/>
      <c r="H211" s="113"/>
      <c r="I211" s="11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row>
    <row r="212" spans="1:40" s="97" customFormat="1" ht="15.75" hidden="1" customHeight="1">
      <c r="A212" s="103"/>
      <c r="B212" s="103"/>
      <c r="C212" s="113"/>
      <c r="D212" s="113"/>
      <c r="E212" s="113"/>
      <c r="F212" s="113"/>
      <c r="G212" s="113"/>
      <c r="H212" s="113"/>
      <c r="I212" s="11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row>
    <row r="213" spans="1:40" s="97" customFormat="1" ht="15.75" hidden="1" customHeight="1">
      <c r="A213" s="103"/>
      <c r="B213" s="103"/>
      <c r="C213" s="113"/>
      <c r="D213" s="113"/>
      <c r="E213" s="113"/>
      <c r="F213" s="113"/>
      <c r="G213" s="113"/>
      <c r="H213" s="113"/>
      <c r="I213" s="11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row>
    <row r="214" spans="1:40" s="97" customFormat="1" ht="15.75" hidden="1" customHeight="1">
      <c r="A214" s="103"/>
      <c r="B214" s="103"/>
      <c r="C214" s="113"/>
      <c r="D214" s="113"/>
      <c r="E214" s="113"/>
      <c r="F214" s="113"/>
      <c r="G214" s="113"/>
      <c r="H214" s="113"/>
      <c r="I214" s="11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row>
    <row r="215" spans="1:40" s="97" customFormat="1" ht="15.75" hidden="1" customHeight="1">
      <c r="A215" s="103"/>
      <c r="B215" s="103"/>
      <c r="C215" s="113"/>
      <c r="D215" s="113"/>
      <c r="E215" s="113"/>
      <c r="F215" s="113"/>
      <c r="G215" s="113"/>
      <c r="H215" s="113"/>
      <c r="I215" s="11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row>
    <row r="216" spans="1:40" s="97" customFormat="1" ht="15.75" hidden="1" customHeight="1">
      <c r="A216" s="103"/>
      <c r="B216" s="103"/>
      <c r="C216" s="113"/>
      <c r="D216" s="113"/>
      <c r="E216" s="113"/>
      <c r="F216" s="113"/>
      <c r="G216" s="113"/>
      <c r="H216" s="113"/>
      <c r="I216" s="11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row>
    <row r="217" spans="1:40" s="97" customFormat="1" ht="15.75" hidden="1" customHeight="1">
      <c r="A217" s="103"/>
      <c r="B217" s="103"/>
      <c r="C217" s="113"/>
      <c r="D217" s="113"/>
      <c r="E217" s="113"/>
      <c r="F217" s="113"/>
      <c r="G217" s="113"/>
      <c r="H217" s="113"/>
      <c r="I217" s="11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row>
    <row r="218" spans="1:40" s="97" customFormat="1" ht="15.75" hidden="1" customHeight="1">
      <c r="A218" s="103"/>
      <c r="B218" s="103"/>
      <c r="C218" s="113"/>
      <c r="D218" s="113"/>
      <c r="E218" s="113"/>
      <c r="F218" s="113"/>
      <c r="G218" s="113"/>
      <c r="H218" s="113"/>
      <c r="I218" s="11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row>
    <row r="219" spans="1:40" s="97" customFormat="1" ht="15.75" hidden="1" customHeight="1">
      <c r="A219" s="103"/>
      <c r="B219" s="103"/>
      <c r="C219" s="113"/>
      <c r="D219" s="113"/>
      <c r="E219" s="113"/>
      <c r="F219" s="113"/>
      <c r="G219" s="113"/>
      <c r="H219" s="113"/>
      <c r="I219" s="11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row>
    <row r="220" spans="1:40" s="97" customFormat="1" ht="15.75" hidden="1" customHeight="1">
      <c r="A220" s="103"/>
      <c r="B220" s="103"/>
      <c r="C220" s="113"/>
      <c r="D220" s="113"/>
      <c r="E220" s="113"/>
      <c r="F220" s="113"/>
      <c r="G220" s="113"/>
      <c r="H220" s="113"/>
      <c r="I220" s="11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row>
    <row r="221" spans="1:40" s="97" customFormat="1" ht="15.75" hidden="1" customHeight="1">
      <c r="A221" s="103"/>
      <c r="B221" s="103"/>
      <c r="C221" s="113"/>
      <c r="D221" s="113"/>
      <c r="E221" s="113"/>
      <c r="F221" s="113"/>
      <c r="G221" s="113"/>
      <c r="H221" s="113"/>
      <c r="I221" s="11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row>
    <row r="222" spans="1:40" s="97" customFormat="1" ht="15.75" hidden="1" customHeight="1">
      <c r="A222" s="103"/>
      <c r="B222" s="103"/>
      <c r="C222" s="113"/>
      <c r="D222" s="113"/>
      <c r="E222" s="113"/>
      <c r="F222" s="113"/>
      <c r="G222" s="113"/>
      <c r="H222" s="113"/>
      <c r="I222" s="11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row>
    <row r="223" spans="1:40" s="97" customFormat="1" ht="15.75" hidden="1" customHeight="1">
      <c r="A223" s="103"/>
      <c r="B223" s="103"/>
      <c r="C223" s="113"/>
      <c r="D223" s="113"/>
      <c r="E223" s="113"/>
      <c r="F223" s="113"/>
      <c r="G223" s="113"/>
      <c r="H223" s="113"/>
      <c r="I223" s="11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row>
    <row r="224" spans="1:40" s="97" customFormat="1" ht="15.75" hidden="1" customHeight="1">
      <c r="A224" s="103"/>
      <c r="B224" s="103"/>
      <c r="C224" s="113"/>
      <c r="D224" s="113"/>
      <c r="E224" s="113"/>
      <c r="F224" s="113"/>
      <c r="G224" s="113"/>
      <c r="H224" s="113"/>
      <c r="I224" s="11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row>
    <row r="225" spans="1:40" s="97" customFormat="1" ht="15.75" hidden="1" customHeight="1">
      <c r="A225" s="103"/>
      <c r="B225" s="103"/>
      <c r="C225" s="113"/>
      <c r="D225" s="113"/>
      <c r="E225" s="113"/>
      <c r="F225" s="113"/>
      <c r="G225" s="113"/>
      <c r="H225" s="113"/>
      <c r="I225" s="11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row>
    <row r="226" spans="1:40" s="97" customFormat="1" ht="15.75" hidden="1" customHeight="1">
      <c r="A226" s="103"/>
      <c r="B226" s="103"/>
      <c r="C226" s="113"/>
      <c r="D226" s="113"/>
      <c r="E226" s="113"/>
      <c r="F226" s="113"/>
      <c r="G226" s="113"/>
      <c r="H226" s="113"/>
      <c r="I226" s="11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row>
    <row r="227" spans="1:40" s="97" customFormat="1" ht="15.75" hidden="1" customHeight="1">
      <c r="A227" s="103"/>
      <c r="B227" s="103"/>
      <c r="C227" s="113"/>
      <c r="D227" s="113"/>
      <c r="E227" s="113"/>
      <c r="F227" s="113"/>
      <c r="G227" s="113"/>
      <c r="H227" s="113"/>
      <c r="I227" s="11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row>
    <row r="228" spans="1:40" s="97" customFormat="1" ht="15.75" hidden="1" customHeight="1">
      <c r="A228" s="103"/>
      <c r="B228" s="103"/>
      <c r="C228" s="113"/>
      <c r="D228" s="113"/>
      <c r="E228" s="113"/>
      <c r="F228" s="113"/>
      <c r="G228" s="113"/>
      <c r="H228" s="113"/>
      <c r="I228" s="11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row>
    <row r="229" spans="1:40" s="97" customFormat="1" ht="15.75" hidden="1" customHeight="1">
      <c r="A229" s="103"/>
      <c r="B229" s="103"/>
      <c r="C229" s="113"/>
      <c r="D229" s="113"/>
      <c r="E229" s="113"/>
      <c r="F229" s="113"/>
      <c r="G229" s="113"/>
      <c r="H229" s="113"/>
      <c r="I229" s="11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row>
    <row r="230" spans="1:40" s="97" customFormat="1" ht="15.75" hidden="1" customHeight="1">
      <c r="A230" s="103"/>
      <c r="B230" s="103"/>
      <c r="C230" s="113"/>
      <c r="D230" s="113"/>
      <c r="E230" s="113"/>
      <c r="F230" s="113"/>
      <c r="G230" s="113"/>
      <c r="H230" s="113"/>
      <c r="I230" s="11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row>
    <row r="231" spans="1:40" s="97" customFormat="1" ht="15.75" hidden="1" customHeight="1">
      <c r="A231" s="103"/>
      <c r="B231" s="103"/>
      <c r="C231" s="113"/>
      <c r="D231" s="113"/>
      <c r="E231" s="113"/>
      <c r="F231" s="113"/>
      <c r="G231" s="113"/>
      <c r="H231" s="113"/>
      <c r="I231" s="11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row>
    <row r="232" spans="1:40" s="97" customFormat="1" ht="15.75" hidden="1" customHeight="1">
      <c r="A232" s="103"/>
      <c r="B232" s="103"/>
      <c r="C232" s="113"/>
      <c r="D232" s="113"/>
      <c r="E232" s="113"/>
      <c r="F232" s="113"/>
      <c r="G232" s="113"/>
      <c r="H232" s="113"/>
      <c r="I232" s="11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row>
    <row r="233" spans="1:40" s="97" customFormat="1" ht="15.75" hidden="1" customHeight="1">
      <c r="A233" s="103"/>
      <c r="B233" s="103"/>
      <c r="C233" s="113"/>
      <c r="D233" s="113"/>
      <c r="E233" s="113"/>
      <c r="F233" s="113"/>
      <c r="G233" s="113"/>
      <c r="H233" s="113"/>
      <c r="I233" s="11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row>
    <row r="234" spans="1:40" s="97" customFormat="1" ht="15.75" hidden="1" customHeight="1">
      <c r="A234" s="103"/>
      <c r="B234" s="103"/>
      <c r="C234" s="113"/>
      <c r="D234" s="113"/>
      <c r="E234" s="113"/>
      <c r="F234" s="113"/>
      <c r="G234" s="113"/>
      <c r="H234" s="113"/>
      <c r="I234" s="11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row>
    <row r="235" spans="1:40" s="97" customFormat="1" ht="15.75" hidden="1" customHeight="1">
      <c r="A235" s="103"/>
      <c r="B235" s="103"/>
      <c r="C235" s="113"/>
      <c r="D235" s="113"/>
      <c r="E235" s="113"/>
      <c r="F235" s="113"/>
      <c r="G235" s="113"/>
      <c r="H235" s="113"/>
      <c r="I235" s="11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row>
    <row r="236" spans="1:40" s="97" customFormat="1" ht="15.75" hidden="1" customHeight="1">
      <c r="A236" s="103"/>
      <c r="B236" s="103"/>
      <c r="C236" s="113"/>
      <c r="D236" s="113"/>
      <c r="E236" s="113"/>
      <c r="F236" s="113"/>
      <c r="G236" s="113"/>
      <c r="H236" s="113"/>
      <c r="I236" s="11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row>
    <row r="237" spans="1:40" s="97" customFormat="1" ht="15.75" hidden="1" customHeight="1">
      <c r="A237" s="103"/>
      <c r="B237" s="103"/>
      <c r="C237" s="113"/>
      <c r="D237" s="113"/>
      <c r="E237" s="113"/>
      <c r="F237" s="113"/>
      <c r="G237" s="113"/>
      <c r="H237" s="113"/>
      <c r="I237" s="11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row>
    <row r="238" spans="1:40" s="97" customFormat="1" ht="15.75" hidden="1" customHeight="1">
      <c r="A238" s="103"/>
      <c r="B238" s="103"/>
      <c r="C238" s="113"/>
      <c r="D238" s="113"/>
      <c r="E238" s="113"/>
      <c r="F238" s="113"/>
      <c r="G238" s="113"/>
      <c r="H238" s="113"/>
      <c r="I238" s="11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row>
    <row r="239" spans="1:40" s="97" customFormat="1" ht="15.75" hidden="1" customHeight="1">
      <c r="A239" s="103"/>
      <c r="B239" s="103"/>
      <c r="C239" s="113"/>
      <c r="D239" s="113"/>
      <c r="E239" s="113"/>
      <c r="F239" s="113"/>
      <c r="G239" s="113"/>
      <c r="H239" s="113"/>
      <c r="I239" s="11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row>
    <row r="240" spans="1:40" s="97" customFormat="1" ht="15.75" hidden="1" customHeight="1">
      <c r="A240" s="103"/>
      <c r="B240" s="103"/>
      <c r="C240" s="113"/>
      <c r="D240" s="113"/>
      <c r="E240" s="113"/>
      <c r="F240" s="113"/>
      <c r="G240" s="113"/>
      <c r="H240" s="113"/>
      <c r="I240" s="11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row>
    <row r="241" spans="1:40" s="97" customFormat="1" ht="15.75" hidden="1" customHeight="1">
      <c r="A241" s="103"/>
      <c r="B241" s="103"/>
      <c r="C241" s="113"/>
      <c r="D241" s="113"/>
      <c r="E241" s="113"/>
      <c r="F241" s="113"/>
      <c r="G241" s="113"/>
      <c r="H241" s="113"/>
      <c r="I241" s="11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row>
    <row r="242" spans="1:40" s="97" customFormat="1" ht="15.75" hidden="1" customHeight="1">
      <c r="A242" s="103"/>
      <c r="B242" s="103"/>
      <c r="C242" s="113"/>
      <c r="D242" s="113"/>
      <c r="E242" s="113"/>
      <c r="F242" s="113"/>
      <c r="G242" s="113"/>
      <c r="H242" s="113"/>
      <c r="I242" s="11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row>
    <row r="243" spans="1:40" s="97" customFormat="1" ht="15.75" hidden="1" customHeight="1">
      <c r="A243" s="103"/>
      <c r="B243" s="103"/>
      <c r="C243" s="113"/>
      <c r="D243" s="113"/>
      <c r="E243" s="113"/>
      <c r="F243" s="113"/>
      <c r="G243" s="113"/>
      <c r="H243" s="113"/>
      <c r="I243" s="11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row>
    <row r="244" spans="1:40" s="97" customFormat="1" ht="15.75" hidden="1" customHeight="1">
      <c r="A244" s="103"/>
      <c r="B244" s="103"/>
      <c r="C244" s="113"/>
      <c r="D244" s="113"/>
      <c r="E244" s="113"/>
      <c r="F244" s="113"/>
      <c r="G244" s="113"/>
      <c r="H244" s="113"/>
      <c r="I244" s="11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row>
    <row r="245" spans="1:40" s="97" customFormat="1" ht="15.75" hidden="1" customHeight="1">
      <c r="A245" s="103"/>
      <c r="B245" s="103"/>
      <c r="C245" s="113"/>
      <c r="D245" s="113"/>
      <c r="E245" s="113"/>
      <c r="F245" s="113"/>
      <c r="G245" s="113"/>
      <c r="H245" s="113"/>
      <c r="I245" s="11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row>
    <row r="246" spans="1:40" s="97" customFormat="1" ht="15.75" hidden="1" customHeight="1">
      <c r="A246" s="103"/>
      <c r="B246" s="103"/>
      <c r="C246" s="113"/>
      <c r="D246" s="113"/>
      <c r="E246" s="113"/>
      <c r="F246" s="113"/>
      <c r="G246" s="113"/>
      <c r="H246" s="113"/>
      <c r="I246" s="11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row>
    <row r="247" spans="1:40" s="97" customFormat="1" ht="15.75" hidden="1" customHeight="1">
      <c r="A247" s="103"/>
      <c r="B247" s="103"/>
      <c r="C247" s="113"/>
      <c r="D247" s="113"/>
      <c r="E247" s="113"/>
      <c r="F247" s="113"/>
      <c r="G247" s="113"/>
      <c r="H247" s="113"/>
      <c r="I247" s="11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row>
    <row r="248" spans="1:40" s="97" customFormat="1" ht="15.75" hidden="1" customHeight="1">
      <c r="A248" s="103"/>
      <c r="B248" s="103"/>
      <c r="C248" s="113"/>
      <c r="D248" s="113"/>
      <c r="E248" s="113"/>
      <c r="F248" s="113"/>
      <c r="G248" s="113"/>
      <c r="H248" s="113"/>
      <c r="I248" s="11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row>
    <row r="249" spans="1:40" s="97" customFormat="1" ht="15.75" hidden="1" customHeight="1">
      <c r="A249" s="103"/>
      <c r="B249" s="103"/>
      <c r="C249" s="113"/>
      <c r="D249" s="113"/>
      <c r="E249" s="113"/>
      <c r="F249" s="113"/>
      <c r="G249" s="113"/>
      <c r="H249" s="113"/>
      <c r="I249" s="11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row>
    <row r="250" spans="1:40" s="97" customFormat="1" ht="15.75" hidden="1" customHeight="1">
      <c r="A250" s="103"/>
      <c r="B250" s="103"/>
      <c r="C250" s="113"/>
      <c r="D250" s="113"/>
      <c r="E250" s="113"/>
      <c r="F250" s="113"/>
      <c r="G250" s="113"/>
      <c r="H250" s="113"/>
      <c r="I250" s="11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row>
    <row r="251" spans="1:40" s="97" customFormat="1" ht="15.75" hidden="1" customHeight="1">
      <c r="A251" s="103"/>
      <c r="B251" s="103"/>
      <c r="C251" s="113"/>
      <c r="D251" s="113"/>
      <c r="E251" s="113"/>
      <c r="F251" s="113"/>
      <c r="G251" s="113"/>
      <c r="H251" s="113"/>
      <c r="I251" s="11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row>
    <row r="252" spans="1:40" s="97" customFormat="1" ht="15.75" hidden="1" customHeight="1">
      <c r="A252" s="103"/>
      <c r="B252" s="103"/>
      <c r="C252" s="113"/>
      <c r="D252" s="113"/>
      <c r="E252" s="113"/>
      <c r="F252" s="113"/>
      <c r="G252" s="113"/>
      <c r="H252" s="113"/>
      <c r="I252" s="11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row>
    <row r="253" spans="1:40" s="97" customFormat="1" ht="15.75" hidden="1" customHeight="1">
      <c r="A253" s="103"/>
      <c r="B253" s="103"/>
      <c r="C253" s="113"/>
      <c r="D253" s="113"/>
      <c r="E253" s="113"/>
      <c r="F253" s="113"/>
      <c r="G253" s="113"/>
      <c r="H253" s="113"/>
      <c r="I253" s="11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row>
    <row r="254" spans="1:40" s="97" customFormat="1" ht="15.75" hidden="1" customHeight="1">
      <c r="A254" s="103"/>
      <c r="B254" s="103"/>
      <c r="C254" s="113"/>
      <c r="D254" s="113"/>
      <c r="E254" s="113"/>
      <c r="F254" s="113"/>
      <c r="G254" s="113"/>
      <c r="H254" s="113"/>
      <c r="I254" s="11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row>
    <row r="255" spans="1:40" s="97" customFormat="1" ht="15.75" hidden="1" customHeight="1">
      <c r="A255" s="103"/>
      <c r="B255" s="103"/>
      <c r="C255" s="113"/>
      <c r="D255" s="113"/>
      <c r="E255" s="113"/>
      <c r="F255" s="113"/>
      <c r="G255" s="113"/>
      <c r="H255" s="113"/>
      <c r="I255" s="11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row>
    <row r="256" spans="1:40" s="97" customFormat="1" ht="15.75" hidden="1" customHeight="1">
      <c r="A256" s="103"/>
      <c r="B256" s="103"/>
      <c r="C256" s="113"/>
      <c r="D256" s="113"/>
      <c r="E256" s="113"/>
      <c r="F256" s="113"/>
      <c r="G256" s="113"/>
      <c r="H256" s="113"/>
      <c r="I256" s="11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row>
    <row r="257" spans="1:40" s="97" customFormat="1" ht="15.75" hidden="1" customHeight="1">
      <c r="A257" s="103"/>
      <c r="B257" s="103"/>
      <c r="C257" s="113"/>
      <c r="D257" s="113"/>
      <c r="E257" s="113"/>
      <c r="F257" s="113"/>
      <c r="G257" s="113"/>
      <c r="H257" s="113"/>
      <c r="I257" s="11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row>
    <row r="258" spans="1:40" s="97" customFormat="1" ht="15.75" hidden="1" customHeight="1">
      <c r="A258" s="103"/>
      <c r="B258" s="103"/>
      <c r="C258" s="113"/>
      <c r="D258" s="113"/>
      <c r="E258" s="113"/>
      <c r="F258" s="113"/>
      <c r="G258" s="113"/>
      <c r="H258" s="113"/>
      <c r="I258" s="11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row>
    <row r="259" spans="1:40" s="97" customFormat="1" ht="15.75" hidden="1" customHeight="1">
      <c r="A259" s="103"/>
      <c r="B259" s="103"/>
      <c r="C259" s="113"/>
      <c r="D259" s="113"/>
      <c r="E259" s="113"/>
      <c r="F259" s="113"/>
      <c r="G259" s="113"/>
      <c r="H259" s="113"/>
      <c r="I259" s="11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row>
    <row r="260" spans="1:40" s="97" customFormat="1" ht="15.75" hidden="1" customHeight="1">
      <c r="A260" s="103"/>
      <c r="B260" s="103"/>
      <c r="C260" s="113"/>
      <c r="D260" s="113"/>
      <c r="E260" s="113"/>
      <c r="F260" s="113"/>
      <c r="G260" s="113"/>
      <c r="H260" s="113"/>
      <c r="I260" s="11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row>
    <row r="261" spans="1:40" s="97" customFormat="1" ht="15.75" hidden="1" customHeight="1">
      <c r="A261" s="103"/>
      <c r="B261" s="103"/>
      <c r="C261" s="113"/>
      <c r="D261" s="113"/>
      <c r="E261" s="113"/>
      <c r="F261" s="113"/>
      <c r="G261" s="113"/>
      <c r="H261" s="113"/>
      <c r="I261" s="11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row>
    <row r="262" spans="1:40" s="97" customFormat="1" ht="15.75" hidden="1" customHeight="1">
      <c r="A262" s="103"/>
      <c r="B262" s="103"/>
      <c r="C262" s="113"/>
      <c r="D262" s="113"/>
      <c r="E262" s="113"/>
      <c r="F262" s="113"/>
      <c r="G262" s="113"/>
      <c r="H262" s="113"/>
      <c r="I262" s="11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row>
    <row r="263" spans="1:40" s="97" customFormat="1" ht="15.75" hidden="1" customHeight="1">
      <c r="A263" s="103"/>
      <c r="B263" s="103"/>
      <c r="C263" s="113"/>
      <c r="D263" s="113"/>
      <c r="E263" s="113"/>
      <c r="F263" s="113"/>
      <c r="G263" s="113"/>
      <c r="H263" s="113"/>
      <c r="I263" s="11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row>
    <row r="264" spans="1:40" s="97" customFormat="1" ht="15.75" hidden="1" customHeight="1">
      <c r="A264" s="103"/>
      <c r="B264" s="103"/>
      <c r="C264" s="113"/>
      <c r="D264" s="113"/>
      <c r="E264" s="113"/>
      <c r="F264" s="113"/>
      <c r="G264" s="113"/>
      <c r="H264" s="113"/>
      <c r="I264" s="11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row>
    <row r="265" spans="1:40" s="97" customFormat="1" ht="15.75" hidden="1" customHeight="1">
      <c r="A265" s="103"/>
      <c r="B265" s="103"/>
      <c r="C265" s="113"/>
      <c r="D265" s="113"/>
      <c r="E265" s="113"/>
      <c r="F265" s="113"/>
      <c r="G265" s="113"/>
      <c r="H265" s="113"/>
      <c r="I265" s="11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row>
    <row r="266" spans="1:40" s="97" customFormat="1" ht="15.75" hidden="1" customHeight="1">
      <c r="A266" s="103"/>
      <c r="B266" s="103"/>
      <c r="C266" s="113"/>
      <c r="D266" s="113"/>
      <c r="E266" s="113"/>
      <c r="F266" s="113"/>
      <c r="G266" s="113"/>
      <c r="H266" s="113"/>
      <c r="I266" s="11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row>
    <row r="267" spans="1:40" s="97" customFormat="1" ht="15.75" hidden="1" customHeight="1">
      <c r="A267" s="103"/>
      <c r="B267" s="103"/>
      <c r="C267" s="113"/>
      <c r="D267" s="113"/>
      <c r="E267" s="113"/>
      <c r="F267" s="113"/>
      <c r="G267" s="113"/>
      <c r="H267" s="113"/>
      <c r="I267" s="11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row>
    <row r="268" spans="1:40" s="97" customFormat="1" ht="15.75" hidden="1" customHeight="1">
      <c r="A268" s="103"/>
      <c r="B268" s="103"/>
      <c r="C268" s="113"/>
      <c r="D268" s="113"/>
      <c r="E268" s="113"/>
      <c r="F268" s="113"/>
      <c r="G268" s="113"/>
      <c r="H268" s="113"/>
      <c r="I268" s="11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row>
    <row r="269" spans="1:40" s="97" customFormat="1" ht="15.75" hidden="1" customHeight="1">
      <c r="A269" s="103"/>
      <c r="B269" s="103"/>
      <c r="C269" s="113"/>
      <c r="D269" s="113"/>
      <c r="E269" s="113"/>
      <c r="F269" s="113"/>
      <c r="G269" s="113"/>
      <c r="H269" s="113"/>
      <c r="I269" s="11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row>
    <row r="270" spans="1:40" s="97" customFormat="1" ht="15.75" hidden="1" customHeight="1">
      <c r="A270" s="103"/>
      <c r="B270" s="103"/>
      <c r="C270" s="113"/>
      <c r="D270" s="113"/>
      <c r="E270" s="113"/>
      <c r="F270" s="113"/>
      <c r="G270" s="113"/>
      <c r="H270" s="113"/>
      <c r="I270" s="11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row>
    <row r="271" spans="1:40" s="97" customFormat="1" ht="15.75" hidden="1" customHeight="1">
      <c r="A271" s="103"/>
      <c r="B271" s="103"/>
      <c r="C271" s="113"/>
      <c r="D271" s="113"/>
      <c r="E271" s="113"/>
      <c r="F271" s="113"/>
      <c r="G271" s="113"/>
      <c r="H271" s="113"/>
      <c r="I271" s="11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row>
    <row r="272" spans="1:40" s="97" customFormat="1" ht="15.75" hidden="1" customHeight="1">
      <c r="A272" s="103"/>
      <c r="B272" s="103"/>
      <c r="C272" s="113"/>
      <c r="D272" s="113"/>
      <c r="E272" s="113"/>
      <c r="F272" s="113"/>
      <c r="G272" s="113"/>
      <c r="H272" s="113"/>
      <c r="I272" s="11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row>
    <row r="273" spans="1:40" s="97" customFormat="1" ht="15.75" hidden="1" customHeight="1">
      <c r="A273" s="103"/>
      <c r="B273" s="103"/>
      <c r="C273" s="113"/>
      <c r="D273" s="113"/>
      <c r="E273" s="113"/>
      <c r="F273" s="113"/>
      <c r="G273" s="113"/>
      <c r="H273" s="113"/>
      <c r="I273" s="11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row>
    <row r="274" spans="1:40" s="97" customFormat="1" ht="15.75" hidden="1" customHeight="1">
      <c r="A274" s="103"/>
      <c r="B274" s="103"/>
      <c r="C274" s="113"/>
      <c r="D274" s="113"/>
      <c r="E274" s="113"/>
      <c r="F274" s="113"/>
      <c r="G274" s="113"/>
      <c r="H274" s="113"/>
      <c r="I274" s="11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row>
    <row r="275" spans="1:40" s="97" customFormat="1" ht="15.75" hidden="1" customHeight="1">
      <c r="A275" s="103"/>
      <c r="B275" s="103"/>
      <c r="C275" s="113"/>
      <c r="D275" s="113"/>
      <c r="E275" s="113"/>
      <c r="F275" s="113"/>
      <c r="G275" s="113"/>
      <c r="H275" s="113"/>
      <c r="I275" s="11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row>
    <row r="276" spans="1:40" s="97" customFormat="1" ht="15.75" hidden="1" customHeight="1">
      <c r="A276" s="103"/>
      <c r="B276" s="103"/>
      <c r="C276" s="113"/>
      <c r="D276" s="113"/>
      <c r="E276" s="113"/>
      <c r="F276" s="113"/>
      <c r="G276" s="113"/>
      <c r="H276" s="113"/>
      <c r="I276" s="11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row>
    <row r="277" spans="1:40" s="97" customFormat="1" ht="15.75" hidden="1" customHeight="1">
      <c r="A277" s="103"/>
      <c r="B277" s="103"/>
      <c r="C277" s="113"/>
      <c r="D277" s="113"/>
      <c r="E277" s="113"/>
      <c r="F277" s="113"/>
      <c r="G277" s="113"/>
      <c r="H277" s="113"/>
      <c r="I277" s="11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row>
    <row r="278" spans="1:40" s="97" customFormat="1" ht="15.75" hidden="1" customHeight="1">
      <c r="A278" s="103"/>
      <c r="B278" s="103"/>
      <c r="C278" s="113"/>
      <c r="D278" s="113"/>
      <c r="E278" s="113"/>
      <c r="F278" s="113"/>
      <c r="G278" s="113"/>
      <c r="H278" s="113"/>
      <c r="I278" s="11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row>
    <row r="279" spans="1:40" s="97" customFormat="1" ht="15.75" hidden="1" customHeight="1">
      <c r="A279" s="103"/>
      <c r="B279" s="103"/>
      <c r="C279" s="113"/>
      <c r="D279" s="113"/>
      <c r="E279" s="113"/>
      <c r="F279" s="113"/>
      <c r="G279" s="113"/>
      <c r="H279" s="113"/>
      <c r="I279" s="11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row>
    <row r="280" spans="1:40" s="97" customFormat="1" ht="15.75" hidden="1" customHeight="1">
      <c r="A280" s="103"/>
      <c r="B280" s="103"/>
      <c r="C280" s="113"/>
      <c r="D280" s="113"/>
      <c r="E280" s="113"/>
      <c r="F280" s="113"/>
      <c r="G280" s="113"/>
      <c r="H280" s="113"/>
      <c r="I280" s="11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row>
    <row r="281" spans="1:40" s="97" customFormat="1" ht="15.75" hidden="1" customHeight="1">
      <c r="A281" s="103"/>
      <c r="B281" s="103"/>
      <c r="C281" s="113"/>
      <c r="D281" s="113"/>
      <c r="E281" s="113"/>
      <c r="F281" s="113"/>
      <c r="G281" s="113"/>
      <c r="H281" s="113"/>
      <c r="I281" s="11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row>
    <row r="282" spans="1:40" s="97" customFormat="1" ht="15.75" hidden="1" customHeight="1">
      <c r="A282" s="103"/>
      <c r="B282" s="103"/>
      <c r="C282" s="113"/>
      <c r="D282" s="113"/>
      <c r="E282" s="113"/>
      <c r="F282" s="113"/>
      <c r="G282" s="113"/>
      <c r="H282" s="113"/>
      <c r="I282" s="11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row>
    <row r="283" spans="1:40" s="97" customFormat="1" ht="15.75" hidden="1" customHeight="1">
      <c r="A283" s="103"/>
      <c r="B283" s="103"/>
      <c r="C283" s="113"/>
      <c r="D283" s="113"/>
      <c r="E283" s="113"/>
      <c r="F283" s="113"/>
      <c r="G283" s="113"/>
      <c r="H283" s="113"/>
      <c r="I283" s="11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row>
    <row r="284" spans="1:40" s="97" customFormat="1" ht="15.75" hidden="1" customHeight="1">
      <c r="A284" s="103"/>
      <c r="B284" s="103"/>
      <c r="C284" s="113"/>
      <c r="D284" s="113"/>
      <c r="E284" s="113"/>
      <c r="F284" s="113"/>
      <c r="G284" s="113"/>
      <c r="H284" s="113"/>
      <c r="I284" s="11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row>
    <row r="285" spans="1:40" s="97" customFormat="1" ht="15.75" hidden="1" customHeight="1">
      <c r="A285" s="103"/>
      <c r="B285" s="103"/>
      <c r="C285" s="113"/>
      <c r="D285" s="113"/>
      <c r="E285" s="113"/>
      <c r="F285" s="113"/>
      <c r="G285" s="113"/>
      <c r="H285" s="113"/>
      <c r="I285" s="11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row>
    <row r="286" spans="1:40" s="97" customFormat="1" ht="15.75" hidden="1" customHeight="1">
      <c r="A286" s="103"/>
      <c r="B286" s="103"/>
      <c r="C286" s="113"/>
      <c r="D286" s="113"/>
      <c r="E286" s="113"/>
      <c r="F286" s="113"/>
      <c r="G286" s="113"/>
      <c r="H286" s="113"/>
      <c r="I286" s="11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row>
    <row r="287" spans="1:40" s="97" customFormat="1" ht="15.75" hidden="1" customHeight="1">
      <c r="A287" s="103"/>
      <c r="B287" s="103"/>
      <c r="C287" s="113"/>
      <c r="D287" s="113"/>
      <c r="E287" s="113"/>
      <c r="F287" s="113"/>
      <c r="G287" s="113"/>
      <c r="H287" s="113"/>
      <c r="I287" s="11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row>
    <row r="288" spans="1:40" s="97" customFormat="1" ht="15.75" hidden="1" customHeight="1">
      <c r="A288" s="103"/>
      <c r="B288" s="103"/>
      <c r="C288" s="113"/>
      <c r="D288" s="113"/>
      <c r="E288" s="113"/>
      <c r="F288" s="113"/>
      <c r="G288" s="113"/>
      <c r="H288" s="113"/>
      <c r="I288" s="11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row>
    <row r="289" spans="1:40" s="97" customFormat="1" ht="15.75" hidden="1" customHeight="1">
      <c r="A289" s="103"/>
      <c r="B289" s="103"/>
      <c r="C289" s="113"/>
      <c r="D289" s="113"/>
      <c r="E289" s="113"/>
      <c r="F289" s="113"/>
      <c r="G289" s="113"/>
      <c r="H289" s="113"/>
      <c r="I289" s="11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row>
    <row r="290" spans="1:40" s="97" customFormat="1" ht="15.75" hidden="1" customHeight="1">
      <c r="A290" s="103"/>
      <c r="B290" s="103"/>
      <c r="C290" s="113"/>
      <c r="D290" s="113"/>
      <c r="E290" s="113"/>
      <c r="F290" s="113"/>
      <c r="G290" s="113"/>
      <c r="H290" s="113"/>
      <c r="I290" s="11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row>
    <row r="291" spans="1:40" s="97" customFormat="1" ht="15.75" hidden="1" customHeight="1">
      <c r="A291" s="103"/>
      <c r="B291" s="103"/>
      <c r="C291" s="113"/>
      <c r="D291" s="113"/>
      <c r="E291" s="113"/>
      <c r="F291" s="113"/>
      <c r="G291" s="113"/>
      <c r="H291" s="113"/>
      <c r="I291" s="11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row>
    <row r="292" spans="1:40" s="97" customFormat="1" ht="15.75" hidden="1" customHeight="1">
      <c r="A292" s="103"/>
      <c r="B292" s="103"/>
      <c r="C292" s="113"/>
      <c r="D292" s="113"/>
      <c r="E292" s="113"/>
      <c r="F292" s="113"/>
      <c r="G292" s="113"/>
      <c r="H292" s="113"/>
      <c r="I292" s="11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row>
    <row r="293" spans="1:40" s="97" customFormat="1" ht="15.75" hidden="1" customHeight="1">
      <c r="A293" s="103"/>
      <c r="B293" s="103"/>
      <c r="C293" s="113"/>
      <c r="D293" s="113"/>
      <c r="E293" s="113"/>
      <c r="F293" s="113"/>
      <c r="G293" s="113"/>
      <c r="H293" s="113"/>
      <c r="I293" s="11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row>
    <row r="294" spans="1:40" s="97" customFormat="1" ht="15.75" hidden="1" customHeight="1">
      <c r="A294" s="103"/>
      <c r="B294" s="103"/>
      <c r="C294" s="113"/>
      <c r="D294" s="113"/>
      <c r="E294" s="113"/>
      <c r="F294" s="113"/>
      <c r="G294" s="113"/>
      <c r="H294" s="113"/>
      <c r="I294" s="11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row>
    <row r="295" spans="1:40" s="97" customFormat="1" ht="15.75" hidden="1" customHeight="1">
      <c r="A295" s="103"/>
      <c r="B295" s="103"/>
      <c r="C295" s="113"/>
      <c r="D295" s="113"/>
      <c r="E295" s="113"/>
      <c r="F295" s="113"/>
      <c r="G295" s="113"/>
      <c r="H295" s="113"/>
      <c r="I295" s="11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row>
    <row r="296" spans="1:40" s="97" customFormat="1" ht="15.75" hidden="1" customHeight="1">
      <c r="A296" s="103"/>
      <c r="B296" s="103"/>
      <c r="C296" s="113"/>
      <c r="D296" s="113"/>
      <c r="E296" s="113"/>
      <c r="F296" s="113"/>
      <c r="G296" s="113"/>
      <c r="H296" s="113"/>
      <c r="I296" s="11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row>
    <row r="297" spans="1:40" s="97" customFormat="1" ht="15.75" hidden="1" customHeight="1">
      <c r="A297" s="103"/>
      <c r="B297" s="103"/>
      <c r="C297" s="113"/>
      <c r="D297" s="113"/>
      <c r="E297" s="113"/>
      <c r="F297" s="113"/>
      <c r="G297" s="113"/>
      <c r="H297" s="113"/>
      <c r="I297" s="11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row>
    <row r="298" spans="1:40" s="97" customFormat="1" ht="15.75" hidden="1" customHeight="1">
      <c r="A298" s="103"/>
      <c r="B298" s="103"/>
      <c r="C298" s="113"/>
      <c r="D298" s="113"/>
      <c r="E298" s="113"/>
      <c r="F298" s="113"/>
      <c r="G298" s="113"/>
      <c r="H298" s="113"/>
      <c r="I298" s="11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row>
    <row r="299" spans="1:40" s="97" customFormat="1" ht="15.75" hidden="1" customHeight="1">
      <c r="A299" s="103"/>
      <c r="B299" s="103"/>
      <c r="C299" s="113"/>
      <c r="D299" s="113"/>
      <c r="E299" s="113"/>
      <c r="F299" s="113"/>
      <c r="G299" s="113"/>
      <c r="H299" s="113"/>
      <c r="I299" s="11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row>
    <row r="300" spans="1:40" s="97" customFormat="1" ht="15.75" hidden="1" customHeight="1">
      <c r="A300" s="103"/>
      <c r="B300" s="103"/>
      <c r="C300" s="113"/>
      <c r="D300" s="113"/>
      <c r="E300" s="113"/>
      <c r="F300" s="113"/>
      <c r="G300" s="113"/>
      <c r="H300" s="113"/>
      <c r="I300" s="11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row>
    <row r="301" spans="1:40" s="97" customFormat="1" ht="15.75" hidden="1" customHeight="1">
      <c r="A301" s="103"/>
      <c r="B301" s="103"/>
      <c r="C301" s="113"/>
      <c r="D301" s="113"/>
      <c r="E301" s="113"/>
      <c r="F301" s="113"/>
      <c r="G301" s="113"/>
      <c r="H301" s="113"/>
      <c r="I301" s="11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row>
    <row r="302" spans="1:40" s="97" customFormat="1" ht="15.75" hidden="1" customHeight="1">
      <c r="A302" s="103"/>
      <c r="B302" s="103"/>
      <c r="C302" s="113"/>
      <c r="D302" s="113"/>
      <c r="E302" s="113"/>
      <c r="F302" s="113"/>
      <c r="G302" s="113"/>
      <c r="H302" s="113"/>
      <c r="I302" s="11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row>
    <row r="303" spans="1:40" s="97" customFormat="1" ht="15.75" hidden="1" customHeight="1">
      <c r="A303" s="103"/>
      <c r="B303" s="103"/>
      <c r="C303" s="113"/>
      <c r="D303" s="113"/>
      <c r="E303" s="113"/>
      <c r="F303" s="113"/>
      <c r="G303" s="113"/>
      <c r="H303" s="113"/>
      <c r="I303" s="11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row>
    <row r="304" spans="1:40" s="97" customFormat="1" ht="15.75" hidden="1" customHeight="1">
      <c r="A304" s="103"/>
      <c r="B304" s="103"/>
      <c r="C304" s="113"/>
      <c r="D304" s="113"/>
      <c r="E304" s="113"/>
      <c r="F304" s="113"/>
      <c r="G304" s="113"/>
      <c r="H304" s="113"/>
      <c r="I304" s="11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row>
    <row r="305" spans="1:40" s="97" customFormat="1" ht="15.75" hidden="1" customHeight="1">
      <c r="A305" s="103"/>
      <c r="B305" s="103"/>
      <c r="C305" s="113"/>
      <c r="D305" s="113"/>
      <c r="E305" s="113"/>
      <c r="F305" s="113"/>
      <c r="G305" s="113"/>
      <c r="H305" s="113"/>
      <c r="I305" s="11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row>
    <row r="306" spans="1:40" s="97" customFormat="1" ht="15.75" hidden="1" customHeight="1">
      <c r="A306" s="103"/>
      <c r="B306" s="103"/>
      <c r="C306" s="113"/>
      <c r="D306" s="113"/>
      <c r="E306" s="113"/>
      <c r="F306" s="113"/>
      <c r="G306" s="113"/>
      <c r="H306" s="113"/>
      <c r="I306" s="11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row>
    <row r="307" spans="1:40" s="97" customFormat="1" ht="15.75" hidden="1" customHeight="1">
      <c r="A307" s="103"/>
      <c r="B307" s="103"/>
      <c r="C307" s="113"/>
      <c r="D307" s="113"/>
      <c r="E307" s="113"/>
      <c r="F307" s="113"/>
      <c r="G307" s="113"/>
      <c r="H307" s="113"/>
      <c r="I307" s="11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row>
    <row r="308" spans="1:40" s="97" customFormat="1" ht="15.75" hidden="1" customHeight="1">
      <c r="A308" s="103"/>
      <c r="B308" s="103"/>
      <c r="C308" s="113"/>
      <c r="D308" s="113"/>
      <c r="E308" s="113"/>
      <c r="F308" s="113"/>
      <c r="G308" s="113"/>
      <c r="H308" s="113"/>
      <c r="I308" s="11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row>
    <row r="309" spans="1:40" s="97" customFormat="1" ht="15.75" hidden="1" customHeight="1">
      <c r="A309" s="103"/>
      <c r="B309" s="103"/>
      <c r="C309" s="113"/>
      <c r="D309" s="113"/>
      <c r="E309" s="113"/>
      <c r="F309" s="113"/>
      <c r="G309" s="113"/>
      <c r="H309" s="113"/>
      <c r="I309" s="11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row>
    <row r="310" spans="1:40" s="97" customFormat="1" ht="15.75" hidden="1" customHeight="1">
      <c r="A310" s="103"/>
      <c r="B310" s="103"/>
      <c r="C310" s="113"/>
      <c r="D310" s="113"/>
      <c r="E310" s="113"/>
      <c r="F310" s="113"/>
      <c r="G310" s="113"/>
      <c r="H310" s="113"/>
      <c r="I310" s="11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row>
    <row r="311" spans="1:40" s="97" customFormat="1" ht="15.75" hidden="1" customHeight="1">
      <c r="A311" s="103"/>
      <c r="B311" s="103"/>
      <c r="C311" s="113"/>
      <c r="D311" s="113"/>
      <c r="E311" s="113"/>
      <c r="F311" s="113"/>
      <c r="G311" s="113"/>
      <c r="H311" s="113"/>
      <c r="I311" s="11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row>
    <row r="312" spans="1:40" s="97" customFormat="1" ht="15.75" hidden="1" customHeight="1">
      <c r="A312" s="103"/>
      <c r="B312" s="103"/>
      <c r="C312" s="113"/>
      <c r="D312" s="113"/>
      <c r="E312" s="113"/>
      <c r="F312" s="113"/>
      <c r="G312" s="113"/>
      <c r="H312" s="113"/>
      <c r="I312" s="11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row>
    <row r="313" spans="1:40" s="97" customFormat="1" ht="15.75" hidden="1" customHeight="1">
      <c r="A313" s="103"/>
      <c r="B313" s="103"/>
      <c r="C313" s="113"/>
      <c r="D313" s="113"/>
      <c r="E313" s="113"/>
      <c r="F313" s="113"/>
      <c r="G313" s="113"/>
      <c r="H313" s="113"/>
      <c r="I313" s="11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row>
    <row r="314" spans="1:40" s="97" customFormat="1" ht="15.75" hidden="1" customHeight="1">
      <c r="A314" s="103"/>
      <c r="B314" s="103"/>
      <c r="C314" s="113"/>
      <c r="D314" s="113"/>
      <c r="E314" s="113"/>
      <c r="F314" s="113"/>
      <c r="G314" s="113"/>
      <c r="H314" s="113"/>
      <c r="I314" s="11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row>
    <row r="315" spans="1:40" s="97" customFormat="1" ht="15.75" hidden="1" customHeight="1">
      <c r="A315" s="103"/>
      <c r="B315" s="103"/>
      <c r="C315" s="113"/>
      <c r="D315" s="113"/>
      <c r="E315" s="113"/>
      <c r="F315" s="113"/>
      <c r="G315" s="113"/>
      <c r="H315" s="113"/>
      <c r="I315" s="11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row>
    <row r="316" spans="1:40" s="97" customFormat="1" ht="15.75" hidden="1" customHeight="1">
      <c r="A316" s="103"/>
      <c r="B316" s="103"/>
      <c r="C316" s="113"/>
      <c r="D316" s="113"/>
      <c r="E316" s="113"/>
      <c r="F316" s="113"/>
      <c r="G316" s="113"/>
      <c r="H316" s="113"/>
      <c r="I316" s="11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row>
    <row r="317" spans="1:40" s="97" customFormat="1" ht="15.75" hidden="1" customHeight="1">
      <c r="A317" s="103"/>
      <c r="B317" s="103"/>
      <c r="C317" s="113"/>
      <c r="D317" s="113"/>
      <c r="E317" s="113"/>
      <c r="F317" s="113"/>
      <c r="G317" s="113"/>
      <c r="H317" s="113"/>
      <c r="I317" s="11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row>
    <row r="318" spans="1:40" s="97" customFormat="1" ht="15.75" hidden="1" customHeight="1">
      <c r="A318" s="103"/>
      <c r="B318" s="103"/>
      <c r="C318" s="113"/>
      <c r="D318" s="113"/>
      <c r="E318" s="113"/>
      <c r="F318" s="113"/>
      <c r="G318" s="113"/>
      <c r="H318" s="113"/>
      <c r="I318" s="11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row>
    <row r="319" spans="1:40" s="97" customFormat="1" ht="15.75" hidden="1" customHeight="1">
      <c r="A319" s="103"/>
      <c r="B319" s="103"/>
      <c r="C319" s="113"/>
      <c r="D319" s="113"/>
      <c r="E319" s="113"/>
      <c r="F319" s="113"/>
      <c r="G319" s="113"/>
      <c r="H319" s="113"/>
      <c r="I319" s="11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row>
    <row r="320" spans="1:40" s="97" customFormat="1" ht="15.75" hidden="1" customHeight="1">
      <c r="A320" s="103"/>
      <c r="B320" s="103"/>
      <c r="C320" s="113"/>
      <c r="D320" s="113"/>
      <c r="E320" s="113"/>
      <c r="F320" s="113"/>
      <c r="G320" s="113"/>
      <c r="H320" s="113"/>
      <c r="I320" s="11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row>
    <row r="321" spans="1:40" s="97" customFormat="1" ht="15.75" hidden="1" customHeight="1">
      <c r="A321" s="103"/>
      <c r="B321" s="103"/>
      <c r="C321" s="113"/>
      <c r="D321" s="113"/>
      <c r="E321" s="113"/>
      <c r="F321" s="113"/>
      <c r="G321" s="113"/>
      <c r="H321" s="113"/>
      <c r="I321" s="11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row>
    <row r="322" spans="1:40" s="97" customFormat="1" ht="15.75" hidden="1" customHeight="1">
      <c r="A322" s="103"/>
      <c r="B322" s="103"/>
      <c r="C322" s="113"/>
      <c r="D322" s="113"/>
      <c r="E322" s="113"/>
      <c r="F322" s="113"/>
      <c r="G322" s="113"/>
      <c r="H322" s="113"/>
      <c r="I322" s="11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row>
    <row r="323" spans="1:40" s="97" customFormat="1" ht="15.75" hidden="1" customHeight="1">
      <c r="A323" s="103"/>
      <c r="B323" s="103"/>
      <c r="C323" s="113"/>
      <c r="D323" s="113"/>
      <c r="E323" s="113"/>
      <c r="F323" s="113"/>
      <c r="G323" s="113"/>
      <c r="H323" s="113"/>
      <c r="I323" s="11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row>
    <row r="324" spans="1:40" s="97" customFormat="1" ht="15.75" hidden="1" customHeight="1">
      <c r="A324" s="103"/>
      <c r="B324" s="103"/>
      <c r="C324" s="113"/>
      <c r="D324" s="113"/>
      <c r="E324" s="113"/>
      <c r="F324" s="113"/>
      <c r="G324" s="113"/>
      <c r="H324" s="113"/>
      <c r="I324" s="11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row>
    <row r="325" spans="1:40" s="97" customFormat="1" ht="15.75" hidden="1" customHeight="1">
      <c r="A325" s="103"/>
      <c r="B325" s="103"/>
      <c r="C325" s="113"/>
      <c r="D325" s="113"/>
      <c r="E325" s="113"/>
      <c r="F325" s="113"/>
      <c r="G325" s="113"/>
      <c r="H325" s="113"/>
      <c r="I325" s="11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row>
    <row r="326" spans="1:40" s="97" customFormat="1" ht="15.75" hidden="1" customHeight="1">
      <c r="A326" s="103"/>
      <c r="B326" s="103"/>
      <c r="C326" s="113"/>
      <c r="D326" s="113"/>
      <c r="E326" s="113"/>
      <c r="F326" s="113"/>
      <c r="G326" s="113"/>
      <c r="H326" s="113"/>
      <c r="I326" s="11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row>
    <row r="327" spans="1:40" s="97" customFormat="1" ht="15.75" hidden="1" customHeight="1">
      <c r="A327" s="103"/>
      <c r="B327" s="103"/>
      <c r="C327" s="113"/>
      <c r="D327" s="113"/>
      <c r="E327" s="113"/>
      <c r="F327" s="113"/>
      <c r="G327" s="113"/>
      <c r="H327" s="113"/>
      <c r="I327" s="11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row>
    <row r="328" spans="1:40" s="97" customFormat="1" ht="15.75" hidden="1" customHeight="1">
      <c r="A328" s="103"/>
      <c r="B328" s="103"/>
      <c r="C328" s="113"/>
      <c r="D328" s="113"/>
      <c r="E328" s="113"/>
      <c r="F328" s="113"/>
      <c r="G328" s="113"/>
      <c r="H328" s="113"/>
      <c r="I328" s="11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row>
    <row r="329" spans="1:40" s="97" customFormat="1" ht="15.75" hidden="1" customHeight="1">
      <c r="A329" s="103"/>
      <c r="B329" s="103"/>
      <c r="C329" s="113"/>
      <c r="D329" s="113"/>
      <c r="E329" s="113"/>
      <c r="F329" s="113"/>
      <c r="G329" s="113"/>
      <c r="H329" s="113"/>
      <c r="I329" s="11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row>
    <row r="330" spans="1:40" s="97" customFormat="1" ht="15.75" hidden="1" customHeight="1">
      <c r="A330" s="103"/>
      <c r="B330" s="103"/>
      <c r="C330" s="113"/>
      <c r="D330" s="113"/>
      <c r="E330" s="113"/>
      <c r="F330" s="113"/>
      <c r="G330" s="113"/>
      <c r="H330" s="113"/>
      <c r="I330" s="11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row>
    <row r="331" spans="1:40" s="97" customFormat="1" ht="15.75" hidden="1" customHeight="1">
      <c r="A331" s="103"/>
      <c r="B331" s="103"/>
      <c r="C331" s="113"/>
      <c r="D331" s="113"/>
      <c r="E331" s="113"/>
      <c r="F331" s="113"/>
      <c r="G331" s="113"/>
      <c r="H331" s="113"/>
      <c r="I331" s="11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row>
    <row r="332" spans="1:40" s="97" customFormat="1" ht="15.75" hidden="1" customHeight="1">
      <c r="A332" s="103"/>
      <c r="B332" s="103"/>
      <c r="C332" s="113"/>
      <c r="D332" s="113"/>
      <c r="E332" s="113"/>
      <c r="F332" s="113"/>
      <c r="G332" s="113"/>
      <c r="H332" s="113"/>
      <c r="I332" s="11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row>
    <row r="333" spans="1:40" s="97" customFormat="1" ht="15.75" hidden="1" customHeight="1">
      <c r="A333" s="103"/>
      <c r="B333" s="103"/>
      <c r="C333" s="113"/>
      <c r="D333" s="113"/>
      <c r="E333" s="113"/>
      <c r="F333" s="113"/>
      <c r="G333" s="113"/>
      <c r="H333" s="113"/>
      <c r="I333" s="11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row>
    <row r="334" spans="1:40" s="97" customFormat="1" ht="15.75" hidden="1" customHeight="1">
      <c r="A334" s="103"/>
      <c r="B334" s="103"/>
      <c r="C334" s="113"/>
      <c r="D334" s="113"/>
      <c r="E334" s="113"/>
      <c r="F334" s="113"/>
      <c r="G334" s="113"/>
      <c r="H334" s="113"/>
      <c r="I334" s="11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row>
    <row r="335" spans="1:40" s="97" customFormat="1" ht="15.75" hidden="1" customHeight="1">
      <c r="A335" s="103"/>
      <c r="B335" s="103"/>
      <c r="C335" s="113"/>
      <c r="D335" s="113"/>
      <c r="E335" s="113"/>
      <c r="F335" s="113"/>
      <c r="G335" s="113"/>
      <c r="H335" s="113"/>
      <c r="I335" s="11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row>
    <row r="336" spans="1:40" s="97" customFormat="1" ht="15.75" hidden="1" customHeight="1">
      <c r="A336" s="103"/>
      <c r="B336" s="103"/>
      <c r="C336" s="113"/>
      <c r="D336" s="113"/>
      <c r="E336" s="113"/>
      <c r="F336" s="113"/>
      <c r="G336" s="113"/>
      <c r="H336" s="113"/>
      <c r="I336" s="11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row>
    <row r="337" spans="1:40" s="97" customFormat="1" ht="15.75" hidden="1" customHeight="1">
      <c r="A337" s="103"/>
      <c r="B337" s="103"/>
      <c r="C337" s="113"/>
      <c r="D337" s="113"/>
      <c r="E337" s="113"/>
      <c r="F337" s="113"/>
      <c r="G337" s="113"/>
      <c r="H337" s="113"/>
      <c r="I337" s="11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row>
    <row r="338" spans="1:40" s="97" customFormat="1" ht="15.75" hidden="1" customHeight="1">
      <c r="A338" s="103"/>
      <c r="B338" s="103"/>
      <c r="C338" s="113"/>
      <c r="D338" s="113"/>
      <c r="E338" s="113"/>
      <c r="F338" s="113"/>
      <c r="G338" s="113"/>
      <c r="H338" s="113"/>
      <c r="I338" s="11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row>
    <row r="339" spans="1:40" s="97" customFormat="1" ht="15.75" hidden="1" customHeight="1">
      <c r="A339" s="103"/>
      <c r="B339" s="103"/>
      <c r="C339" s="113"/>
      <c r="D339" s="113"/>
      <c r="E339" s="113"/>
      <c r="F339" s="113"/>
      <c r="G339" s="113"/>
      <c r="H339" s="113"/>
      <c r="I339" s="11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row>
    <row r="340" spans="1:40" s="97" customFormat="1" ht="15.75" hidden="1" customHeight="1">
      <c r="A340" s="103"/>
      <c r="B340" s="103"/>
      <c r="C340" s="113"/>
      <c r="D340" s="113"/>
      <c r="E340" s="113"/>
      <c r="F340" s="113"/>
      <c r="G340" s="113"/>
      <c r="H340" s="113"/>
      <c r="I340" s="11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row>
    <row r="341" spans="1:40" s="97" customFormat="1" ht="15.75" hidden="1" customHeight="1">
      <c r="A341" s="103"/>
      <c r="B341" s="103"/>
      <c r="C341" s="113"/>
      <c r="D341" s="113"/>
      <c r="E341" s="113"/>
      <c r="F341" s="113"/>
      <c r="G341" s="113"/>
      <c r="H341" s="113"/>
      <c r="I341" s="11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row>
    <row r="342" spans="1:40" s="97" customFormat="1" ht="15.75" hidden="1" customHeight="1">
      <c r="A342" s="103"/>
      <c r="B342" s="103"/>
      <c r="C342" s="113"/>
      <c r="D342" s="113"/>
      <c r="E342" s="113"/>
      <c r="F342" s="113"/>
      <c r="G342" s="113"/>
      <c r="H342" s="113"/>
      <c r="I342" s="11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row>
    <row r="343" spans="1:40" s="97" customFormat="1" ht="15.75" hidden="1" customHeight="1">
      <c r="A343" s="103"/>
      <c r="B343" s="103"/>
      <c r="C343" s="113"/>
      <c r="D343" s="113"/>
      <c r="E343" s="113"/>
      <c r="F343" s="113"/>
      <c r="G343" s="113"/>
      <c r="H343" s="113"/>
      <c r="I343" s="11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row>
    <row r="344" spans="1:40" s="97" customFormat="1" ht="15.75" hidden="1" customHeight="1">
      <c r="A344" s="103"/>
      <c r="B344" s="103"/>
      <c r="C344" s="113"/>
      <c r="D344" s="113"/>
      <c r="E344" s="113"/>
      <c r="F344" s="113"/>
      <c r="G344" s="113"/>
      <c r="H344" s="113"/>
      <c r="I344" s="11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row>
    <row r="345" spans="1:40" s="97" customFormat="1" ht="15.75" hidden="1" customHeight="1">
      <c r="A345" s="103"/>
      <c r="B345" s="103"/>
      <c r="C345" s="113"/>
      <c r="D345" s="113"/>
      <c r="E345" s="113"/>
      <c r="F345" s="113"/>
      <c r="G345" s="113"/>
      <c r="H345" s="113"/>
      <c r="I345" s="11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row>
    <row r="346" spans="1:40" s="97" customFormat="1" ht="15.75" hidden="1" customHeight="1">
      <c r="A346" s="103"/>
      <c r="B346" s="103"/>
      <c r="C346" s="113"/>
      <c r="D346" s="113"/>
      <c r="E346" s="113"/>
      <c r="F346" s="113"/>
      <c r="G346" s="113"/>
      <c r="H346" s="113"/>
      <c r="I346" s="11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row>
    <row r="347" spans="1:40" s="97" customFormat="1" ht="15.75" hidden="1" customHeight="1">
      <c r="A347" s="103"/>
      <c r="B347" s="103"/>
      <c r="C347" s="113"/>
      <c r="D347" s="113"/>
      <c r="E347" s="113"/>
      <c r="F347" s="113"/>
      <c r="G347" s="113"/>
      <c r="H347" s="113"/>
      <c r="I347" s="11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row>
    <row r="348" spans="1:40" s="97" customFormat="1" ht="15.75" hidden="1" customHeight="1">
      <c r="A348" s="103"/>
      <c r="B348" s="103"/>
      <c r="C348" s="113"/>
      <c r="D348" s="113"/>
      <c r="E348" s="113"/>
      <c r="F348" s="113"/>
      <c r="G348" s="113"/>
      <c r="H348" s="113"/>
      <c r="I348" s="11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row>
    <row r="349" spans="1:40" s="97" customFormat="1" ht="15.75" hidden="1" customHeight="1">
      <c r="A349" s="103"/>
      <c r="B349" s="103"/>
      <c r="C349" s="113"/>
      <c r="D349" s="113"/>
      <c r="E349" s="113"/>
      <c r="F349" s="113"/>
      <c r="G349" s="113"/>
      <c r="H349" s="113"/>
      <c r="I349" s="11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row>
    <row r="350" spans="1:40" s="97" customFormat="1" ht="15.75" hidden="1" customHeight="1">
      <c r="A350" s="103"/>
      <c r="B350" s="103"/>
      <c r="C350" s="113"/>
      <c r="D350" s="113"/>
      <c r="E350" s="113"/>
      <c r="F350" s="113"/>
      <c r="G350" s="113"/>
      <c r="H350" s="113"/>
      <c r="I350" s="11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row>
    <row r="351" spans="1:40" s="97" customFormat="1" ht="15.75" hidden="1" customHeight="1">
      <c r="A351" s="103"/>
      <c r="B351" s="103"/>
      <c r="C351" s="113"/>
      <c r="D351" s="113"/>
      <c r="E351" s="113"/>
      <c r="F351" s="113"/>
      <c r="G351" s="113"/>
      <c r="H351" s="113"/>
      <c r="I351" s="11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row>
    <row r="352" spans="1:40" s="97" customFormat="1" ht="15.75" hidden="1" customHeight="1">
      <c r="A352" s="103"/>
      <c r="B352" s="103"/>
      <c r="C352" s="113"/>
      <c r="D352" s="113"/>
      <c r="E352" s="113"/>
      <c r="F352" s="113"/>
      <c r="G352" s="113"/>
      <c r="H352" s="113"/>
      <c r="I352" s="11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row>
    <row r="353" spans="1:40" s="97" customFormat="1" ht="15.75" hidden="1" customHeight="1">
      <c r="A353" s="103"/>
      <c r="B353" s="103"/>
      <c r="C353" s="113"/>
      <c r="D353" s="113"/>
      <c r="E353" s="113"/>
      <c r="F353" s="113"/>
      <c r="G353" s="113"/>
      <c r="H353" s="113"/>
      <c r="I353" s="11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row>
    <row r="354" spans="1:40" s="97" customFormat="1" ht="15.75" hidden="1" customHeight="1">
      <c r="A354" s="103"/>
      <c r="B354" s="103"/>
      <c r="C354" s="113"/>
      <c r="D354" s="113"/>
      <c r="E354" s="113"/>
      <c r="F354" s="113"/>
      <c r="G354" s="113"/>
      <c r="H354" s="113"/>
      <c r="I354" s="11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row>
    <row r="355" spans="1:40" s="97" customFormat="1" ht="15.75" hidden="1" customHeight="1">
      <c r="A355" s="103"/>
      <c r="B355" s="103"/>
      <c r="C355" s="113"/>
      <c r="D355" s="113"/>
      <c r="E355" s="113"/>
      <c r="F355" s="113"/>
      <c r="G355" s="113"/>
      <c r="H355" s="113"/>
      <c r="I355" s="11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row>
    <row r="356" spans="1:40" s="97" customFormat="1" ht="15.75" hidden="1" customHeight="1">
      <c r="A356" s="103"/>
      <c r="B356" s="103"/>
      <c r="C356" s="113"/>
      <c r="D356" s="113"/>
      <c r="E356" s="113"/>
      <c r="F356" s="113"/>
      <c r="G356" s="113"/>
      <c r="H356" s="113"/>
      <c r="I356" s="11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row>
    <row r="357" spans="1:40" s="97" customFormat="1" ht="15.75" hidden="1" customHeight="1">
      <c r="A357" s="103"/>
      <c r="B357" s="103"/>
      <c r="C357" s="113"/>
      <c r="D357" s="113"/>
      <c r="E357" s="113"/>
      <c r="F357" s="113"/>
      <c r="G357" s="113"/>
      <c r="H357" s="113"/>
      <c r="I357" s="11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row>
    <row r="358" spans="1:40" s="97" customFormat="1" ht="15.75" hidden="1" customHeight="1">
      <c r="A358" s="103"/>
      <c r="B358" s="103"/>
      <c r="C358" s="113"/>
      <c r="D358" s="113"/>
      <c r="E358" s="113"/>
      <c r="F358" s="113"/>
      <c r="G358" s="113"/>
      <c r="H358" s="113"/>
      <c r="I358" s="11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row>
    <row r="359" spans="1:40" s="97" customFormat="1" ht="15.75" hidden="1" customHeight="1">
      <c r="A359" s="103"/>
      <c r="B359" s="103"/>
      <c r="C359" s="113"/>
      <c r="D359" s="113"/>
      <c r="E359" s="113"/>
      <c r="F359" s="113"/>
      <c r="G359" s="113"/>
      <c r="H359" s="113"/>
      <c r="I359" s="11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row>
    <row r="360" spans="1:40" s="97" customFormat="1" ht="15.75" hidden="1" customHeight="1">
      <c r="A360" s="103"/>
      <c r="B360" s="103"/>
      <c r="C360" s="113"/>
      <c r="D360" s="113"/>
      <c r="E360" s="113"/>
      <c r="F360" s="113"/>
      <c r="G360" s="113"/>
      <c r="H360" s="113"/>
      <c r="I360" s="11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row>
    <row r="361" spans="1:40" s="97" customFormat="1" ht="15.75" hidden="1" customHeight="1">
      <c r="A361" s="103"/>
      <c r="B361" s="103"/>
      <c r="C361" s="113"/>
      <c r="D361" s="113"/>
      <c r="E361" s="113"/>
      <c r="F361" s="113"/>
      <c r="G361" s="113"/>
      <c r="H361" s="113"/>
      <c r="I361" s="11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row>
    <row r="362" spans="1:40" s="97" customFormat="1" ht="15.75" hidden="1" customHeight="1">
      <c r="A362" s="103"/>
      <c r="B362" s="103"/>
      <c r="C362" s="113"/>
      <c r="D362" s="113"/>
      <c r="E362" s="113"/>
      <c r="F362" s="113"/>
      <c r="G362" s="113"/>
      <c r="H362" s="113"/>
      <c r="I362" s="11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row>
    <row r="363" spans="1:40" s="97" customFormat="1" ht="15.75" hidden="1" customHeight="1">
      <c r="A363" s="103"/>
      <c r="B363" s="103"/>
      <c r="C363" s="113"/>
      <c r="D363" s="113"/>
      <c r="E363" s="113"/>
      <c r="F363" s="113"/>
      <c r="G363" s="113"/>
      <c r="H363" s="113"/>
      <c r="I363" s="11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row>
    <row r="364" spans="1:40" s="97" customFormat="1" ht="15.75" hidden="1" customHeight="1">
      <c r="A364" s="103"/>
      <c r="B364" s="103"/>
      <c r="C364" s="113"/>
      <c r="D364" s="113"/>
      <c r="E364" s="113"/>
      <c r="F364" s="113"/>
      <c r="G364" s="113"/>
      <c r="H364" s="113"/>
      <c r="I364" s="11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row>
    <row r="365" spans="1:40" s="97" customFormat="1" ht="15.75" hidden="1" customHeight="1">
      <c r="A365" s="103"/>
      <c r="B365" s="103"/>
      <c r="C365" s="113"/>
      <c r="D365" s="113"/>
      <c r="E365" s="113"/>
      <c r="F365" s="113"/>
      <c r="G365" s="113"/>
      <c r="H365" s="113"/>
      <c r="I365" s="11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row>
    <row r="366" spans="1:40" s="97" customFormat="1" ht="15.75" hidden="1" customHeight="1">
      <c r="A366" s="103"/>
      <c r="B366" s="103"/>
      <c r="C366" s="113"/>
      <c r="D366" s="113"/>
      <c r="E366" s="113"/>
      <c r="F366" s="113"/>
      <c r="G366" s="113"/>
      <c r="H366" s="113"/>
      <c r="I366" s="11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row>
    <row r="367" spans="1:40" s="97" customFormat="1" ht="15.75" hidden="1" customHeight="1">
      <c r="A367" s="103"/>
      <c r="B367" s="103"/>
      <c r="C367" s="113"/>
      <c r="D367" s="113"/>
      <c r="E367" s="113"/>
      <c r="F367" s="113"/>
      <c r="G367" s="113"/>
      <c r="H367" s="113"/>
      <c r="I367" s="11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row>
    <row r="368" spans="1:40" s="97" customFormat="1" ht="15.75" hidden="1" customHeight="1">
      <c r="A368" s="103"/>
      <c r="B368" s="103"/>
      <c r="C368" s="113"/>
      <c r="D368" s="113"/>
      <c r="E368" s="113"/>
      <c r="F368" s="113"/>
      <c r="G368" s="113"/>
      <c r="H368" s="113"/>
      <c r="I368" s="11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row>
    <row r="369" spans="1:40" s="97" customFormat="1" ht="15.75" hidden="1" customHeight="1">
      <c r="A369" s="103"/>
      <c r="B369" s="103"/>
      <c r="C369" s="113"/>
      <c r="D369" s="113"/>
      <c r="E369" s="113"/>
      <c r="F369" s="113"/>
      <c r="G369" s="113"/>
      <c r="H369" s="113"/>
      <c r="I369" s="11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row>
    <row r="370" spans="1:40" s="97" customFormat="1" ht="15.75" hidden="1" customHeight="1">
      <c r="A370" s="103"/>
      <c r="B370" s="103"/>
      <c r="C370" s="113"/>
      <c r="D370" s="113"/>
      <c r="E370" s="113"/>
      <c r="F370" s="113"/>
      <c r="G370" s="113"/>
      <c r="H370" s="113"/>
      <c r="I370" s="11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row>
    <row r="371" spans="1:40" s="97" customFormat="1" ht="15.75" hidden="1" customHeight="1">
      <c r="A371" s="103"/>
      <c r="B371" s="103"/>
      <c r="C371" s="113"/>
      <c r="D371" s="113"/>
      <c r="E371" s="113"/>
      <c r="F371" s="113"/>
      <c r="G371" s="113"/>
      <c r="H371" s="113"/>
      <c r="I371" s="11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row>
    <row r="372" spans="1:40" s="97" customFormat="1" ht="15.75" hidden="1" customHeight="1">
      <c r="A372" s="103"/>
      <c r="B372" s="103"/>
      <c r="C372" s="113"/>
      <c r="D372" s="113"/>
      <c r="E372" s="113"/>
      <c r="F372" s="113"/>
      <c r="G372" s="113"/>
      <c r="H372" s="113"/>
      <c r="I372" s="11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row>
    <row r="373" spans="1:40" s="97" customFormat="1" ht="15.75" hidden="1" customHeight="1">
      <c r="A373" s="103"/>
      <c r="B373" s="103"/>
      <c r="C373" s="113"/>
      <c r="D373" s="113"/>
      <c r="E373" s="113"/>
      <c r="F373" s="113"/>
      <c r="G373" s="113"/>
      <c r="H373" s="113"/>
      <c r="I373" s="11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row>
    <row r="374" spans="1:40" s="97" customFormat="1" ht="15.75" hidden="1" customHeight="1">
      <c r="A374" s="103"/>
      <c r="B374" s="103"/>
      <c r="C374" s="113"/>
      <c r="D374" s="113"/>
      <c r="E374" s="113"/>
      <c r="F374" s="113"/>
      <c r="G374" s="113"/>
      <c r="H374" s="113"/>
      <c r="I374" s="11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row>
    <row r="375" spans="1:40" s="97" customFormat="1" ht="15.75" hidden="1" customHeight="1">
      <c r="A375" s="103"/>
      <c r="B375" s="103"/>
      <c r="C375" s="113"/>
      <c r="D375" s="113"/>
      <c r="E375" s="113"/>
      <c r="F375" s="113"/>
      <c r="G375" s="113"/>
      <c r="H375" s="113"/>
      <c r="I375" s="11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row>
    <row r="376" spans="1:40" s="97" customFormat="1" ht="15.75" hidden="1" customHeight="1">
      <c r="A376" s="103"/>
      <c r="B376" s="103"/>
      <c r="C376" s="113"/>
      <c r="D376" s="113"/>
      <c r="E376" s="113"/>
      <c r="F376" s="113"/>
      <c r="G376" s="113"/>
      <c r="H376" s="113"/>
      <c r="I376" s="11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row>
    <row r="377" spans="1:40" s="97" customFormat="1" ht="15.75" hidden="1" customHeight="1">
      <c r="A377" s="103"/>
      <c r="B377" s="103"/>
      <c r="C377" s="113"/>
      <c r="D377" s="113"/>
      <c r="E377" s="113"/>
      <c r="F377" s="113"/>
      <c r="G377" s="113"/>
      <c r="H377" s="113"/>
      <c r="I377" s="11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row>
    <row r="378" spans="1:40" s="97" customFormat="1" ht="15.75" hidden="1" customHeight="1">
      <c r="A378" s="103"/>
      <c r="B378" s="103"/>
      <c r="C378" s="113"/>
      <c r="D378" s="113"/>
      <c r="E378" s="113"/>
      <c r="F378" s="113"/>
      <c r="G378" s="113"/>
      <c r="H378" s="113"/>
      <c r="I378" s="11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row>
    <row r="379" spans="1:40" s="97" customFormat="1" ht="15.75" hidden="1" customHeight="1">
      <c r="A379" s="103"/>
      <c r="B379" s="103"/>
      <c r="C379" s="113"/>
      <c r="D379" s="113"/>
      <c r="E379" s="113"/>
      <c r="F379" s="113"/>
      <c r="G379" s="113"/>
      <c r="H379" s="113"/>
      <c r="I379" s="11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row>
    <row r="380" spans="1:40" s="97" customFormat="1" ht="15.75" hidden="1" customHeight="1">
      <c r="A380" s="103"/>
      <c r="B380" s="103"/>
      <c r="C380" s="113"/>
      <c r="D380" s="113"/>
      <c r="E380" s="113"/>
      <c r="F380" s="113"/>
      <c r="G380" s="113"/>
      <c r="H380" s="113"/>
      <c r="I380" s="11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row>
    <row r="381" spans="1:40" s="97" customFormat="1" ht="15.75" hidden="1" customHeight="1">
      <c r="A381" s="103"/>
      <c r="B381" s="103"/>
      <c r="C381" s="113"/>
      <c r="D381" s="113"/>
      <c r="E381" s="113"/>
      <c r="F381" s="113"/>
      <c r="G381" s="113"/>
      <c r="H381" s="113"/>
      <c r="I381" s="11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row>
    <row r="382" spans="1:40" s="97" customFormat="1" ht="15.75" hidden="1" customHeight="1">
      <c r="A382" s="103"/>
      <c r="B382" s="103"/>
      <c r="C382" s="113"/>
      <c r="D382" s="113"/>
      <c r="E382" s="113"/>
      <c r="F382" s="113"/>
      <c r="G382" s="113"/>
      <c r="H382" s="113"/>
      <c r="I382" s="11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row>
    <row r="383" spans="1:40" s="97" customFormat="1" ht="15.75" hidden="1" customHeight="1">
      <c r="A383" s="103"/>
      <c r="B383" s="103"/>
      <c r="C383" s="113"/>
      <c r="D383" s="113"/>
      <c r="E383" s="113"/>
      <c r="F383" s="113"/>
      <c r="G383" s="113"/>
      <c r="H383" s="113"/>
      <c r="I383" s="11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row>
    <row r="384" spans="1:40" s="97" customFormat="1" ht="15.75" hidden="1" customHeight="1">
      <c r="A384" s="103"/>
      <c r="B384" s="103"/>
      <c r="C384" s="113"/>
      <c r="D384" s="113"/>
      <c r="E384" s="113"/>
      <c r="F384" s="113"/>
      <c r="G384" s="113"/>
      <c r="H384" s="113"/>
      <c r="I384" s="11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row>
    <row r="385" spans="1:40" s="97" customFormat="1" ht="15.75" hidden="1" customHeight="1">
      <c r="A385" s="103"/>
      <c r="B385" s="103"/>
      <c r="C385" s="113"/>
      <c r="D385" s="113"/>
      <c r="E385" s="113"/>
      <c r="F385" s="113"/>
      <c r="G385" s="113"/>
      <c r="H385" s="113"/>
      <c r="I385" s="11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row>
    <row r="386" spans="1:40" s="97" customFormat="1" ht="15.75" hidden="1" customHeight="1">
      <c r="A386" s="103"/>
      <c r="B386" s="103"/>
      <c r="C386" s="113"/>
      <c r="D386" s="113"/>
      <c r="E386" s="113"/>
      <c r="F386" s="113"/>
      <c r="G386" s="113"/>
      <c r="H386" s="113"/>
      <c r="I386" s="11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row>
    <row r="387" spans="1:40" s="97" customFormat="1" ht="15.75" hidden="1" customHeight="1">
      <c r="A387" s="103"/>
      <c r="B387" s="103"/>
      <c r="C387" s="113"/>
      <c r="D387" s="113"/>
      <c r="E387" s="113"/>
      <c r="F387" s="113"/>
      <c r="G387" s="113"/>
      <c r="H387" s="113"/>
      <c r="I387" s="11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row>
    <row r="388" spans="1:40" s="97" customFormat="1" ht="15.75" hidden="1" customHeight="1">
      <c r="A388" s="103"/>
      <c r="B388" s="103"/>
      <c r="C388" s="113"/>
      <c r="D388" s="113"/>
      <c r="E388" s="113"/>
      <c r="F388" s="113"/>
      <c r="G388" s="113"/>
      <c r="H388" s="113"/>
      <c r="I388" s="11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row>
    <row r="389" spans="1:40" s="97" customFormat="1" ht="15.75" hidden="1" customHeight="1">
      <c r="A389" s="103"/>
      <c r="B389" s="103"/>
      <c r="C389" s="113"/>
      <c r="D389" s="113"/>
      <c r="E389" s="113"/>
      <c r="F389" s="113"/>
      <c r="G389" s="113"/>
      <c r="H389" s="113"/>
      <c r="I389" s="11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row>
    <row r="390" spans="1:40" s="97" customFormat="1" ht="15.75" hidden="1" customHeight="1">
      <c r="A390" s="103"/>
      <c r="B390" s="103"/>
      <c r="C390" s="113"/>
      <c r="D390" s="113"/>
      <c r="E390" s="113"/>
      <c r="F390" s="113"/>
      <c r="G390" s="113"/>
      <c r="H390" s="113"/>
      <c r="I390" s="11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3"/>
      <c r="AN390" s="103"/>
    </row>
    <row r="391" spans="1:40" s="97" customFormat="1" ht="15.75" hidden="1" customHeight="1">
      <c r="A391" s="103"/>
      <c r="B391" s="103"/>
      <c r="C391" s="113"/>
      <c r="D391" s="113"/>
      <c r="E391" s="113"/>
      <c r="F391" s="113"/>
      <c r="G391" s="113"/>
      <c r="H391" s="113"/>
      <c r="I391" s="11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row>
    <row r="392" spans="1:40" s="97" customFormat="1" ht="15.75" hidden="1" customHeight="1">
      <c r="A392" s="103"/>
      <c r="B392" s="103"/>
      <c r="C392" s="113"/>
      <c r="D392" s="113"/>
      <c r="E392" s="113"/>
      <c r="F392" s="113"/>
      <c r="G392" s="113"/>
      <c r="H392" s="113"/>
      <c r="I392" s="11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row>
    <row r="393" spans="1:40" s="97" customFormat="1" ht="15.75" hidden="1" customHeight="1">
      <c r="A393" s="103"/>
      <c r="B393" s="103"/>
      <c r="C393" s="113"/>
      <c r="D393" s="113"/>
      <c r="E393" s="113"/>
      <c r="F393" s="113"/>
      <c r="G393" s="113"/>
      <c r="H393" s="113"/>
      <c r="I393" s="11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3"/>
      <c r="AN393" s="103"/>
    </row>
    <row r="394" spans="1:40" s="97" customFormat="1" ht="15.75" hidden="1" customHeight="1">
      <c r="A394" s="103"/>
      <c r="B394" s="103"/>
      <c r="C394" s="113"/>
      <c r="D394" s="113"/>
      <c r="E394" s="113"/>
      <c r="F394" s="113"/>
      <c r="G394" s="113"/>
      <c r="H394" s="113"/>
      <c r="I394" s="11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3"/>
      <c r="AL394" s="103"/>
      <c r="AM394" s="103"/>
      <c r="AN394" s="103"/>
    </row>
    <row r="395" spans="1:40" s="97" customFormat="1" ht="15.75" hidden="1" customHeight="1">
      <c r="A395" s="103"/>
      <c r="B395" s="103"/>
      <c r="C395" s="113"/>
      <c r="D395" s="113"/>
      <c r="E395" s="113"/>
      <c r="F395" s="113"/>
      <c r="G395" s="113"/>
      <c r="H395" s="113"/>
      <c r="I395" s="11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3"/>
      <c r="AL395" s="103"/>
      <c r="AM395" s="103"/>
      <c r="AN395" s="103"/>
    </row>
    <row r="396" spans="1:40" s="97" customFormat="1" ht="15.75" hidden="1" customHeight="1">
      <c r="A396" s="103"/>
      <c r="B396" s="103"/>
      <c r="C396" s="113"/>
      <c r="D396" s="113"/>
      <c r="E396" s="113"/>
      <c r="F396" s="113"/>
      <c r="G396" s="113"/>
      <c r="H396" s="113"/>
      <c r="I396" s="11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c r="AL396" s="103"/>
      <c r="AM396" s="103"/>
      <c r="AN396" s="103"/>
    </row>
    <row r="397" spans="1:40" s="97" customFormat="1" ht="15.75" hidden="1" customHeight="1">
      <c r="A397" s="103"/>
      <c r="B397" s="103"/>
      <c r="C397" s="113"/>
      <c r="D397" s="113"/>
      <c r="E397" s="113"/>
      <c r="F397" s="113"/>
      <c r="G397" s="113"/>
      <c r="H397" s="113"/>
      <c r="I397" s="11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3"/>
      <c r="AL397" s="103"/>
      <c r="AM397" s="103"/>
      <c r="AN397" s="103"/>
    </row>
    <row r="398" spans="1:40" s="97" customFormat="1" ht="15.75" hidden="1" customHeight="1">
      <c r="A398" s="103"/>
      <c r="B398" s="103"/>
      <c r="C398" s="113"/>
      <c r="D398" s="113"/>
      <c r="E398" s="113"/>
      <c r="F398" s="113"/>
      <c r="G398" s="113"/>
      <c r="H398" s="113"/>
      <c r="I398" s="11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row>
    <row r="399" spans="1:40" s="97" customFormat="1" ht="15.75" hidden="1" customHeight="1">
      <c r="A399" s="103"/>
      <c r="B399" s="103"/>
      <c r="C399" s="113"/>
      <c r="D399" s="113"/>
      <c r="E399" s="113"/>
      <c r="F399" s="113"/>
      <c r="G399" s="113"/>
      <c r="H399" s="113"/>
      <c r="I399" s="11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c r="AG399" s="103"/>
      <c r="AH399" s="103"/>
      <c r="AI399" s="103"/>
      <c r="AJ399" s="103"/>
      <c r="AK399" s="103"/>
      <c r="AL399" s="103"/>
      <c r="AM399" s="103"/>
      <c r="AN399" s="103"/>
    </row>
    <row r="400" spans="1:40" s="97" customFormat="1" ht="15.75" hidden="1" customHeight="1">
      <c r="A400" s="103"/>
      <c r="B400" s="103"/>
      <c r="C400" s="113"/>
      <c r="D400" s="113"/>
      <c r="E400" s="113"/>
      <c r="F400" s="113"/>
      <c r="G400" s="113"/>
      <c r="H400" s="113"/>
      <c r="I400" s="11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103"/>
      <c r="AL400" s="103"/>
      <c r="AM400" s="103"/>
      <c r="AN400" s="103"/>
    </row>
    <row r="401" spans="1:40" s="97" customFormat="1" ht="15.75" hidden="1" customHeight="1">
      <c r="A401" s="103"/>
      <c r="B401" s="103"/>
      <c r="C401" s="113"/>
      <c r="D401" s="113"/>
      <c r="E401" s="113"/>
      <c r="F401" s="113"/>
      <c r="G401" s="113"/>
      <c r="H401" s="113"/>
      <c r="I401" s="11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3"/>
      <c r="AL401" s="103"/>
      <c r="AM401" s="103"/>
      <c r="AN401" s="103"/>
    </row>
    <row r="402" spans="1:40" s="97" customFormat="1" ht="15.75" hidden="1" customHeight="1">
      <c r="A402" s="103"/>
      <c r="B402" s="103"/>
      <c r="C402" s="113"/>
      <c r="D402" s="113"/>
      <c r="E402" s="113"/>
      <c r="F402" s="113"/>
      <c r="G402" s="113"/>
      <c r="H402" s="113"/>
      <c r="I402" s="11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3"/>
      <c r="AL402" s="103"/>
      <c r="AM402" s="103"/>
      <c r="AN402" s="103"/>
    </row>
    <row r="403" spans="1:40" s="97" customFormat="1" ht="15.75" hidden="1" customHeight="1">
      <c r="A403" s="103"/>
      <c r="B403" s="103"/>
      <c r="C403" s="113"/>
      <c r="D403" s="113"/>
      <c r="E403" s="113"/>
      <c r="F403" s="113"/>
      <c r="G403" s="113"/>
      <c r="H403" s="113"/>
      <c r="I403" s="11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3"/>
      <c r="AL403" s="103"/>
      <c r="AM403" s="103"/>
      <c r="AN403" s="103"/>
    </row>
    <row r="404" spans="1:40" s="97" customFormat="1" ht="15.75" hidden="1" customHeight="1">
      <c r="A404" s="103"/>
      <c r="B404" s="103"/>
      <c r="C404" s="113"/>
      <c r="D404" s="113"/>
      <c r="E404" s="113"/>
      <c r="F404" s="113"/>
      <c r="G404" s="113"/>
      <c r="H404" s="113"/>
      <c r="I404" s="11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3"/>
      <c r="AL404" s="103"/>
      <c r="AM404" s="103"/>
      <c r="AN404" s="103"/>
    </row>
    <row r="405" spans="1:40" s="97" customFormat="1" ht="15.75" hidden="1" customHeight="1">
      <c r="A405" s="103"/>
      <c r="B405" s="103"/>
      <c r="C405" s="113"/>
      <c r="D405" s="113"/>
      <c r="E405" s="113"/>
      <c r="F405" s="113"/>
      <c r="G405" s="113"/>
      <c r="H405" s="113"/>
      <c r="I405" s="11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row>
    <row r="406" spans="1:40" s="97" customFormat="1" ht="15.75" hidden="1" customHeight="1">
      <c r="A406" s="103"/>
      <c r="B406" s="103"/>
      <c r="C406" s="113"/>
      <c r="D406" s="113"/>
      <c r="E406" s="113"/>
      <c r="F406" s="113"/>
      <c r="G406" s="113"/>
      <c r="H406" s="113"/>
      <c r="I406" s="11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3"/>
      <c r="AN406" s="103"/>
    </row>
    <row r="407" spans="1:40" s="97" customFormat="1" ht="15.75" hidden="1" customHeight="1">
      <c r="A407" s="103"/>
      <c r="B407" s="103"/>
      <c r="C407" s="113"/>
      <c r="D407" s="113"/>
      <c r="E407" s="113"/>
      <c r="F407" s="113"/>
      <c r="G407" s="113"/>
      <c r="H407" s="113"/>
      <c r="I407" s="11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3"/>
      <c r="AL407" s="103"/>
      <c r="AM407" s="103"/>
      <c r="AN407" s="103"/>
    </row>
    <row r="408" spans="1:40" s="97" customFormat="1" ht="15.75" hidden="1" customHeight="1">
      <c r="A408" s="103"/>
      <c r="B408" s="103"/>
      <c r="C408" s="113"/>
      <c r="D408" s="113"/>
      <c r="E408" s="113"/>
      <c r="F408" s="113"/>
      <c r="G408" s="113"/>
      <c r="H408" s="113"/>
      <c r="I408" s="11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row>
    <row r="409" spans="1:40" s="97" customFormat="1" ht="15.75" hidden="1" customHeight="1">
      <c r="A409" s="103"/>
      <c r="B409" s="103"/>
      <c r="C409" s="113"/>
      <c r="D409" s="113"/>
      <c r="E409" s="113"/>
      <c r="F409" s="113"/>
      <c r="G409" s="113"/>
      <c r="H409" s="113"/>
      <c r="I409" s="11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row>
    <row r="410" spans="1:40" s="97" customFormat="1" ht="15.75" hidden="1" customHeight="1">
      <c r="A410" s="103"/>
      <c r="B410" s="103"/>
      <c r="C410" s="113"/>
      <c r="D410" s="113"/>
      <c r="E410" s="113"/>
      <c r="F410" s="113"/>
      <c r="G410" s="113"/>
      <c r="H410" s="113"/>
      <c r="I410" s="11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row>
    <row r="411" spans="1:40" s="97" customFormat="1" ht="15.75" hidden="1" customHeight="1">
      <c r="A411" s="103"/>
      <c r="B411" s="103"/>
      <c r="C411" s="113"/>
      <c r="D411" s="113"/>
      <c r="E411" s="113"/>
      <c r="F411" s="113"/>
      <c r="G411" s="113"/>
      <c r="H411" s="113"/>
      <c r="I411" s="11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c r="AL411" s="103"/>
      <c r="AM411" s="103"/>
      <c r="AN411" s="103"/>
    </row>
    <row r="412" spans="1:40" s="97" customFormat="1" ht="15.75" hidden="1" customHeight="1">
      <c r="A412" s="103"/>
      <c r="B412" s="103"/>
      <c r="C412" s="113"/>
      <c r="D412" s="113"/>
      <c r="E412" s="113"/>
      <c r="F412" s="113"/>
      <c r="G412" s="113"/>
      <c r="H412" s="113"/>
      <c r="I412" s="11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3"/>
      <c r="AL412" s="103"/>
      <c r="AM412" s="103"/>
      <c r="AN412" s="103"/>
    </row>
    <row r="413" spans="1:40" s="97" customFormat="1" ht="15.75" hidden="1" customHeight="1">
      <c r="A413" s="103"/>
      <c r="B413" s="103"/>
      <c r="C413" s="113"/>
      <c r="D413" s="113"/>
      <c r="E413" s="113"/>
      <c r="F413" s="113"/>
      <c r="G413" s="113"/>
      <c r="H413" s="113"/>
      <c r="I413" s="11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3"/>
      <c r="AN413" s="103"/>
    </row>
    <row r="414" spans="1:40" s="97" customFormat="1" ht="15.75" hidden="1" customHeight="1">
      <c r="A414" s="103"/>
      <c r="B414" s="103"/>
      <c r="C414" s="113"/>
      <c r="D414" s="113"/>
      <c r="E414" s="113"/>
      <c r="F414" s="113"/>
      <c r="G414" s="113"/>
      <c r="H414" s="113"/>
      <c r="I414" s="11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row>
    <row r="415" spans="1:40" s="97" customFormat="1" ht="15.75" hidden="1" customHeight="1">
      <c r="A415" s="103"/>
      <c r="B415" s="103"/>
      <c r="C415" s="113"/>
      <c r="D415" s="113"/>
      <c r="E415" s="113"/>
      <c r="F415" s="113"/>
      <c r="G415" s="113"/>
      <c r="H415" s="113"/>
      <c r="I415" s="11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3"/>
      <c r="AL415" s="103"/>
      <c r="AM415" s="103"/>
      <c r="AN415" s="103"/>
    </row>
    <row r="416" spans="1:40" s="97" customFormat="1" ht="15.75" hidden="1" customHeight="1">
      <c r="A416" s="103"/>
      <c r="B416" s="103"/>
      <c r="C416" s="113"/>
      <c r="D416" s="113"/>
      <c r="E416" s="113"/>
      <c r="F416" s="113"/>
      <c r="G416" s="113"/>
      <c r="H416" s="113"/>
      <c r="I416" s="11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3"/>
      <c r="AN416" s="103"/>
    </row>
    <row r="417" spans="1:40" s="97" customFormat="1" ht="15.75" hidden="1" customHeight="1">
      <c r="A417" s="103"/>
      <c r="B417" s="103"/>
      <c r="C417" s="113"/>
      <c r="D417" s="113"/>
      <c r="E417" s="113"/>
      <c r="F417" s="113"/>
      <c r="G417" s="113"/>
      <c r="H417" s="113"/>
      <c r="I417" s="11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row>
    <row r="418" spans="1:40" s="97" customFormat="1" ht="15.75" hidden="1" customHeight="1">
      <c r="A418" s="103"/>
      <c r="B418" s="103"/>
      <c r="C418" s="113"/>
      <c r="D418" s="113"/>
      <c r="E418" s="113"/>
      <c r="F418" s="113"/>
      <c r="G418" s="113"/>
      <c r="H418" s="113"/>
      <c r="I418" s="11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row>
    <row r="419" spans="1:40" s="97" customFormat="1" ht="15.75" hidden="1" customHeight="1">
      <c r="A419" s="103"/>
      <c r="B419" s="103"/>
      <c r="C419" s="113"/>
      <c r="D419" s="113"/>
      <c r="E419" s="113"/>
      <c r="F419" s="113"/>
      <c r="G419" s="113"/>
      <c r="H419" s="113"/>
      <c r="I419" s="11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row>
    <row r="420" spans="1:40" s="97" customFormat="1" ht="15.75" hidden="1" customHeight="1">
      <c r="A420" s="103"/>
      <c r="B420" s="103"/>
      <c r="C420" s="113"/>
      <c r="D420" s="113"/>
      <c r="E420" s="113"/>
      <c r="F420" s="113"/>
      <c r="G420" s="113"/>
      <c r="H420" s="113"/>
      <c r="I420" s="11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c r="AL420" s="103"/>
      <c r="AM420" s="103"/>
      <c r="AN420" s="103"/>
    </row>
    <row r="421" spans="1:40" s="97" customFormat="1" ht="15.75" hidden="1" customHeight="1">
      <c r="A421" s="103"/>
      <c r="B421" s="103"/>
      <c r="C421" s="113"/>
      <c r="D421" s="113"/>
      <c r="E421" s="113"/>
      <c r="F421" s="113"/>
      <c r="G421" s="113"/>
      <c r="H421" s="113"/>
      <c r="I421" s="11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c r="AL421" s="103"/>
      <c r="AM421" s="103"/>
      <c r="AN421" s="103"/>
    </row>
    <row r="422" spans="1:40" s="97" customFormat="1" ht="15.75" hidden="1" customHeight="1">
      <c r="A422" s="103"/>
      <c r="B422" s="103"/>
      <c r="C422" s="113"/>
      <c r="D422" s="113"/>
      <c r="E422" s="113"/>
      <c r="F422" s="113"/>
      <c r="G422" s="113"/>
      <c r="H422" s="113"/>
      <c r="I422" s="11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c r="AL422" s="103"/>
      <c r="AM422" s="103"/>
      <c r="AN422" s="103"/>
    </row>
    <row r="423" spans="1:40" s="97" customFormat="1" ht="15.75" hidden="1" customHeight="1">
      <c r="A423" s="103"/>
      <c r="B423" s="103"/>
      <c r="C423" s="113"/>
      <c r="D423" s="113"/>
      <c r="E423" s="113"/>
      <c r="F423" s="113"/>
      <c r="G423" s="113"/>
      <c r="H423" s="113"/>
      <c r="I423" s="11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c r="AL423" s="103"/>
      <c r="AM423" s="103"/>
      <c r="AN423" s="103"/>
    </row>
    <row r="424" spans="1:40" s="97" customFormat="1" ht="15.75" hidden="1" customHeight="1">
      <c r="A424" s="103"/>
      <c r="B424" s="103"/>
      <c r="C424" s="113"/>
      <c r="D424" s="113"/>
      <c r="E424" s="113"/>
      <c r="F424" s="113"/>
      <c r="G424" s="113"/>
      <c r="H424" s="113"/>
      <c r="I424" s="11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row>
    <row r="425" spans="1:40" s="97" customFormat="1" ht="15.75" hidden="1" customHeight="1">
      <c r="A425" s="103"/>
      <c r="B425" s="103"/>
      <c r="C425" s="113"/>
      <c r="D425" s="113"/>
      <c r="E425" s="113"/>
      <c r="F425" s="113"/>
      <c r="G425" s="113"/>
      <c r="H425" s="113"/>
      <c r="I425" s="11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c r="AL425" s="103"/>
      <c r="AM425" s="103"/>
      <c r="AN425" s="103"/>
    </row>
    <row r="426" spans="1:40" s="97" customFormat="1" ht="15.75" hidden="1" customHeight="1">
      <c r="A426" s="103"/>
      <c r="B426" s="103"/>
      <c r="C426" s="113"/>
      <c r="D426" s="113"/>
      <c r="E426" s="113"/>
      <c r="F426" s="113"/>
      <c r="G426" s="113"/>
      <c r="H426" s="113"/>
      <c r="I426" s="11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3"/>
      <c r="AL426" s="103"/>
      <c r="AM426" s="103"/>
      <c r="AN426" s="103"/>
    </row>
    <row r="427" spans="1:40" s="97" customFormat="1" ht="15.75" hidden="1" customHeight="1">
      <c r="A427" s="103"/>
      <c r="B427" s="103"/>
      <c r="C427" s="113"/>
      <c r="D427" s="113"/>
      <c r="E427" s="113"/>
      <c r="F427" s="113"/>
      <c r="G427" s="113"/>
      <c r="H427" s="113"/>
      <c r="I427" s="11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row>
    <row r="428" spans="1:40" s="97" customFormat="1" ht="15.75" hidden="1" customHeight="1">
      <c r="A428" s="103"/>
      <c r="B428" s="103"/>
      <c r="C428" s="113"/>
      <c r="D428" s="113"/>
      <c r="E428" s="113"/>
      <c r="F428" s="113"/>
      <c r="G428" s="113"/>
      <c r="H428" s="113"/>
      <c r="I428" s="11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row>
    <row r="429" spans="1:40" s="97" customFormat="1" ht="15.75" hidden="1" customHeight="1">
      <c r="A429" s="103"/>
      <c r="B429" s="103"/>
      <c r="C429" s="113"/>
      <c r="D429" s="113"/>
      <c r="E429" s="113"/>
      <c r="F429" s="113"/>
      <c r="G429" s="113"/>
      <c r="H429" s="113"/>
      <c r="I429" s="11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row>
    <row r="430" spans="1:40" s="97" customFormat="1" ht="15.75" hidden="1" customHeight="1">
      <c r="A430" s="103"/>
      <c r="B430" s="103"/>
      <c r="C430" s="113"/>
      <c r="D430" s="113"/>
      <c r="E430" s="113"/>
      <c r="F430" s="113"/>
      <c r="G430" s="113"/>
      <c r="H430" s="113"/>
      <c r="I430" s="11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c r="AL430" s="103"/>
      <c r="AM430" s="103"/>
      <c r="AN430" s="103"/>
    </row>
    <row r="431" spans="1:40" s="97" customFormat="1" ht="15.75" hidden="1" customHeight="1">
      <c r="A431" s="103"/>
      <c r="B431" s="103"/>
      <c r="C431" s="113"/>
      <c r="D431" s="113"/>
      <c r="E431" s="113"/>
      <c r="F431" s="113"/>
      <c r="G431" s="113"/>
      <c r="H431" s="113"/>
      <c r="I431" s="11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3"/>
      <c r="AL431" s="103"/>
      <c r="AM431" s="103"/>
      <c r="AN431" s="103"/>
    </row>
    <row r="432" spans="1:40" s="97" customFormat="1" ht="15.75" hidden="1" customHeight="1">
      <c r="A432" s="103"/>
      <c r="B432" s="103"/>
      <c r="C432" s="113"/>
      <c r="D432" s="113"/>
      <c r="E432" s="113"/>
      <c r="F432" s="113"/>
      <c r="G432" s="113"/>
      <c r="H432" s="113"/>
      <c r="I432" s="11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3"/>
      <c r="AL432" s="103"/>
      <c r="AM432" s="103"/>
      <c r="AN432" s="103"/>
    </row>
    <row r="433" spans="1:40" s="97" customFormat="1" ht="15.75" hidden="1" customHeight="1">
      <c r="A433" s="103"/>
      <c r="B433" s="103"/>
      <c r="C433" s="113"/>
      <c r="D433" s="113"/>
      <c r="E433" s="113"/>
      <c r="F433" s="113"/>
      <c r="G433" s="113"/>
      <c r="H433" s="113"/>
      <c r="I433" s="113"/>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3"/>
      <c r="AN433" s="103"/>
    </row>
    <row r="434" spans="1:40" s="97" customFormat="1" ht="15.75" hidden="1" customHeight="1">
      <c r="A434" s="103"/>
      <c r="B434" s="103"/>
      <c r="C434" s="113"/>
      <c r="D434" s="113"/>
      <c r="E434" s="113"/>
      <c r="F434" s="113"/>
      <c r="G434" s="113"/>
      <c r="H434" s="113"/>
      <c r="I434" s="11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3"/>
      <c r="AL434" s="103"/>
      <c r="AM434" s="103"/>
      <c r="AN434" s="103"/>
    </row>
    <row r="435" spans="1:40" s="97" customFormat="1" ht="15.75" hidden="1" customHeight="1">
      <c r="A435" s="103"/>
      <c r="B435" s="103"/>
      <c r="C435" s="113"/>
      <c r="D435" s="113"/>
      <c r="E435" s="113"/>
      <c r="F435" s="113"/>
      <c r="G435" s="113"/>
      <c r="H435" s="113"/>
      <c r="I435" s="11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3"/>
      <c r="AN435" s="103"/>
    </row>
    <row r="436" spans="1:40" s="97" customFormat="1" ht="15.75" hidden="1" customHeight="1">
      <c r="A436" s="103"/>
      <c r="B436" s="103"/>
      <c r="C436" s="113"/>
      <c r="D436" s="113"/>
      <c r="E436" s="113"/>
      <c r="F436" s="113"/>
      <c r="G436" s="113"/>
      <c r="H436" s="113"/>
      <c r="I436" s="11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row>
    <row r="437" spans="1:40" s="97" customFormat="1" ht="15.75" hidden="1" customHeight="1">
      <c r="A437" s="103"/>
      <c r="B437" s="103"/>
      <c r="C437" s="113"/>
      <c r="D437" s="113"/>
      <c r="E437" s="113"/>
      <c r="F437" s="113"/>
      <c r="G437" s="113"/>
      <c r="H437" s="113"/>
      <c r="I437" s="11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3"/>
      <c r="AL437" s="103"/>
      <c r="AM437" s="103"/>
      <c r="AN437" s="103"/>
    </row>
    <row r="438" spans="1:40" s="97" customFormat="1" ht="15.75" hidden="1" customHeight="1">
      <c r="A438" s="103"/>
      <c r="B438" s="103"/>
      <c r="C438" s="113"/>
      <c r="D438" s="113"/>
      <c r="E438" s="113"/>
      <c r="F438" s="113"/>
      <c r="G438" s="113"/>
      <c r="H438" s="113"/>
      <c r="I438" s="11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c r="AL438" s="103"/>
      <c r="AM438" s="103"/>
      <c r="AN438" s="103"/>
    </row>
    <row r="439" spans="1:40" s="97" customFormat="1" ht="15.75" hidden="1" customHeight="1">
      <c r="A439" s="103"/>
      <c r="B439" s="103"/>
      <c r="C439" s="113"/>
      <c r="D439" s="113"/>
      <c r="E439" s="113"/>
      <c r="F439" s="113"/>
      <c r="G439" s="113"/>
      <c r="H439" s="113"/>
      <c r="I439" s="11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3"/>
      <c r="AL439" s="103"/>
      <c r="AM439" s="103"/>
      <c r="AN439" s="103"/>
    </row>
    <row r="440" spans="1:40" s="97" customFormat="1" ht="15.75" hidden="1" customHeight="1">
      <c r="A440" s="103"/>
      <c r="B440" s="103"/>
      <c r="C440" s="113"/>
      <c r="D440" s="113"/>
      <c r="E440" s="113"/>
      <c r="F440" s="113"/>
      <c r="G440" s="113"/>
      <c r="H440" s="113"/>
      <c r="I440" s="11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3"/>
      <c r="AL440" s="103"/>
      <c r="AM440" s="103"/>
      <c r="AN440" s="103"/>
    </row>
    <row r="441" spans="1:40" s="97" customFormat="1" ht="15.75" hidden="1" customHeight="1">
      <c r="A441" s="103"/>
      <c r="B441" s="103"/>
      <c r="C441" s="113"/>
      <c r="D441" s="113"/>
      <c r="E441" s="113"/>
      <c r="F441" s="113"/>
      <c r="G441" s="113"/>
      <c r="H441" s="113"/>
      <c r="I441" s="11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3"/>
      <c r="AL441" s="103"/>
      <c r="AM441" s="103"/>
      <c r="AN441" s="103"/>
    </row>
    <row r="442" spans="1:40" s="97" customFormat="1" ht="15.75" hidden="1" customHeight="1">
      <c r="A442" s="103"/>
      <c r="B442" s="103"/>
      <c r="C442" s="113"/>
      <c r="D442" s="113"/>
      <c r="E442" s="113"/>
      <c r="F442" s="113"/>
      <c r="G442" s="113"/>
      <c r="H442" s="113"/>
      <c r="I442" s="11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3"/>
      <c r="AL442" s="103"/>
      <c r="AM442" s="103"/>
      <c r="AN442" s="103"/>
    </row>
    <row r="443" spans="1:40" s="97" customFormat="1" ht="15.75" hidden="1" customHeight="1">
      <c r="A443" s="103"/>
      <c r="B443" s="103"/>
      <c r="C443" s="113"/>
      <c r="D443" s="113"/>
      <c r="E443" s="113"/>
      <c r="F443" s="113"/>
      <c r="G443" s="113"/>
      <c r="H443" s="113"/>
      <c r="I443" s="11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c r="AL443" s="103"/>
      <c r="AM443" s="103"/>
      <c r="AN443" s="103"/>
    </row>
    <row r="444" spans="1:40" s="97" customFormat="1" ht="15.75" hidden="1" customHeight="1">
      <c r="A444" s="103"/>
      <c r="B444" s="103"/>
      <c r="C444" s="113"/>
      <c r="D444" s="113"/>
      <c r="E444" s="113"/>
      <c r="F444" s="113"/>
      <c r="G444" s="113"/>
      <c r="H444" s="113"/>
      <c r="I444" s="11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3"/>
      <c r="AL444" s="103"/>
      <c r="AM444" s="103"/>
      <c r="AN444" s="103"/>
    </row>
    <row r="445" spans="1:40" s="97" customFormat="1" ht="15.75" hidden="1" customHeight="1">
      <c r="A445" s="103"/>
      <c r="B445" s="103"/>
      <c r="C445" s="113"/>
      <c r="D445" s="113"/>
      <c r="E445" s="113"/>
      <c r="F445" s="113"/>
      <c r="G445" s="113"/>
      <c r="H445" s="113"/>
      <c r="I445" s="11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row>
    <row r="446" spans="1:40" s="97" customFormat="1" ht="15.75" hidden="1" customHeight="1">
      <c r="A446" s="103"/>
      <c r="B446" s="103"/>
      <c r="C446" s="113"/>
      <c r="D446" s="113"/>
      <c r="E446" s="113"/>
      <c r="F446" s="113"/>
      <c r="G446" s="113"/>
      <c r="H446" s="113"/>
      <c r="I446" s="11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3"/>
      <c r="AL446" s="103"/>
      <c r="AM446" s="103"/>
      <c r="AN446" s="103"/>
    </row>
    <row r="447" spans="1:40" s="97" customFormat="1" ht="15.75" hidden="1" customHeight="1">
      <c r="A447" s="103"/>
      <c r="B447" s="103"/>
      <c r="C447" s="113"/>
      <c r="D447" s="113"/>
      <c r="E447" s="113"/>
      <c r="F447" s="113"/>
      <c r="G447" s="113"/>
      <c r="H447" s="113"/>
      <c r="I447" s="11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3"/>
      <c r="AL447" s="103"/>
      <c r="AM447" s="103"/>
      <c r="AN447" s="103"/>
    </row>
    <row r="448" spans="1:40" s="97" customFormat="1" ht="15.75" hidden="1" customHeight="1">
      <c r="A448" s="103"/>
      <c r="B448" s="103"/>
      <c r="C448" s="113"/>
      <c r="D448" s="113"/>
      <c r="E448" s="113"/>
      <c r="F448" s="113"/>
      <c r="G448" s="113"/>
      <c r="H448" s="113"/>
      <c r="I448" s="11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3"/>
      <c r="AL448" s="103"/>
      <c r="AM448" s="103"/>
      <c r="AN448" s="103"/>
    </row>
    <row r="449" spans="1:40" s="97" customFormat="1" ht="15.75" hidden="1" customHeight="1">
      <c r="A449" s="103"/>
      <c r="B449" s="103"/>
      <c r="C449" s="113"/>
      <c r="D449" s="113"/>
      <c r="E449" s="113"/>
      <c r="F449" s="113"/>
      <c r="G449" s="113"/>
      <c r="H449" s="113"/>
      <c r="I449" s="11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c r="AL449" s="103"/>
      <c r="AM449" s="103"/>
      <c r="AN449" s="103"/>
    </row>
    <row r="450" spans="1:40" s="97" customFormat="1" ht="15.75" hidden="1" customHeight="1">
      <c r="A450" s="103"/>
      <c r="B450" s="103"/>
      <c r="C450" s="113"/>
      <c r="D450" s="113"/>
      <c r="E450" s="113"/>
      <c r="F450" s="113"/>
      <c r="G450" s="113"/>
      <c r="H450" s="113"/>
      <c r="I450" s="11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c r="AL450" s="103"/>
      <c r="AM450" s="103"/>
      <c r="AN450" s="103"/>
    </row>
    <row r="451" spans="1:40" s="97" customFormat="1" ht="15.75" hidden="1" customHeight="1">
      <c r="A451" s="103"/>
      <c r="B451" s="103"/>
      <c r="C451" s="113"/>
      <c r="D451" s="113"/>
      <c r="E451" s="113"/>
      <c r="F451" s="113"/>
      <c r="G451" s="113"/>
      <c r="H451" s="113"/>
      <c r="I451" s="11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3"/>
      <c r="AL451" s="103"/>
      <c r="AM451" s="103"/>
      <c r="AN451" s="103"/>
    </row>
    <row r="452" spans="1:40" s="97" customFormat="1" ht="15.75" hidden="1" customHeight="1">
      <c r="A452" s="103"/>
      <c r="B452" s="103"/>
      <c r="C452" s="113"/>
      <c r="D452" s="113"/>
      <c r="E452" s="113"/>
      <c r="F452" s="113"/>
      <c r="G452" s="113"/>
      <c r="H452" s="113"/>
      <c r="I452" s="11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3"/>
      <c r="AN452" s="103"/>
    </row>
    <row r="453" spans="1:40" s="97" customFormat="1" ht="15.75" hidden="1" customHeight="1">
      <c r="A453" s="103"/>
      <c r="B453" s="103"/>
      <c r="C453" s="113"/>
      <c r="D453" s="113"/>
      <c r="E453" s="113"/>
      <c r="F453" s="113"/>
      <c r="G453" s="113"/>
      <c r="H453" s="113"/>
      <c r="I453" s="11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3"/>
      <c r="AN453" s="103"/>
    </row>
    <row r="454" spans="1:40" s="97" customFormat="1" ht="15.75" hidden="1" customHeight="1">
      <c r="A454" s="103"/>
      <c r="B454" s="103"/>
      <c r="C454" s="113"/>
      <c r="D454" s="113"/>
      <c r="E454" s="113"/>
      <c r="F454" s="113"/>
      <c r="G454" s="113"/>
      <c r="H454" s="113"/>
      <c r="I454" s="11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3"/>
      <c r="AL454" s="103"/>
      <c r="AM454" s="103"/>
      <c r="AN454" s="103"/>
    </row>
    <row r="455" spans="1:40" s="97" customFormat="1" ht="15.75" hidden="1" customHeight="1">
      <c r="A455" s="103"/>
      <c r="B455" s="103"/>
      <c r="C455" s="113"/>
      <c r="D455" s="113"/>
      <c r="E455" s="113"/>
      <c r="F455" s="113"/>
      <c r="G455" s="113"/>
      <c r="H455" s="113"/>
      <c r="I455" s="11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row>
    <row r="456" spans="1:40" s="97" customFormat="1" ht="15.75" hidden="1" customHeight="1">
      <c r="A456" s="103"/>
      <c r="B456" s="103"/>
      <c r="C456" s="113"/>
      <c r="D456" s="113"/>
      <c r="E456" s="113"/>
      <c r="F456" s="113"/>
      <c r="G456" s="113"/>
      <c r="H456" s="113"/>
      <c r="I456" s="11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3"/>
      <c r="AL456" s="103"/>
      <c r="AM456" s="103"/>
      <c r="AN456" s="103"/>
    </row>
    <row r="457" spans="1:40" s="97" customFormat="1" ht="15.75" hidden="1" customHeight="1">
      <c r="A457" s="103"/>
      <c r="B457" s="103"/>
      <c r="C457" s="113"/>
      <c r="D457" s="113"/>
      <c r="E457" s="113"/>
      <c r="F457" s="113"/>
      <c r="G457" s="113"/>
      <c r="H457" s="113"/>
      <c r="I457" s="11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3"/>
      <c r="AN457" s="103"/>
    </row>
    <row r="458" spans="1:40" s="97" customFormat="1" ht="15.75" hidden="1" customHeight="1">
      <c r="A458" s="103"/>
      <c r="B458" s="103"/>
      <c r="C458" s="113"/>
      <c r="D458" s="113"/>
      <c r="E458" s="113"/>
      <c r="F458" s="113"/>
      <c r="G458" s="113"/>
      <c r="H458" s="113"/>
      <c r="I458" s="11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3"/>
      <c r="AL458" s="103"/>
      <c r="AM458" s="103"/>
      <c r="AN458" s="103"/>
    </row>
    <row r="459" spans="1:40" s="97" customFormat="1" ht="15.75" hidden="1" customHeight="1">
      <c r="A459" s="103"/>
      <c r="B459" s="103"/>
      <c r="C459" s="113"/>
      <c r="D459" s="113"/>
      <c r="E459" s="113"/>
      <c r="F459" s="113"/>
      <c r="G459" s="113"/>
      <c r="H459" s="113"/>
      <c r="I459" s="11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3"/>
      <c r="AN459" s="103"/>
    </row>
    <row r="460" spans="1:40" s="97" customFormat="1" ht="15.75" hidden="1" customHeight="1">
      <c r="A460" s="103"/>
      <c r="B460" s="103"/>
      <c r="C460" s="113"/>
      <c r="D460" s="113"/>
      <c r="E460" s="113"/>
      <c r="F460" s="113"/>
      <c r="G460" s="113"/>
      <c r="H460" s="113"/>
      <c r="I460" s="11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3"/>
      <c r="AL460" s="103"/>
      <c r="AM460" s="103"/>
      <c r="AN460" s="103"/>
    </row>
    <row r="461" spans="1:40" s="97" customFormat="1" ht="15.75" hidden="1" customHeight="1">
      <c r="A461" s="103"/>
      <c r="B461" s="103"/>
      <c r="C461" s="113"/>
      <c r="D461" s="113"/>
      <c r="E461" s="113"/>
      <c r="F461" s="113"/>
      <c r="G461" s="113"/>
      <c r="H461" s="113"/>
      <c r="I461" s="11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row>
    <row r="462" spans="1:40" s="97" customFormat="1" ht="15.75" hidden="1" customHeight="1">
      <c r="A462" s="103"/>
      <c r="B462" s="103"/>
      <c r="C462" s="113"/>
      <c r="D462" s="113"/>
      <c r="E462" s="113"/>
      <c r="F462" s="113"/>
      <c r="G462" s="113"/>
      <c r="H462" s="113"/>
      <c r="I462" s="11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row>
    <row r="463" spans="1:40" s="97" customFormat="1" ht="15.75" hidden="1" customHeight="1">
      <c r="A463" s="103"/>
      <c r="B463" s="103"/>
      <c r="C463" s="113"/>
      <c r="D463" s="113"/>
      <c r="E463" s="113"/>
      <c r="F463" s="113"/>
      <c r="G463" s="113"/>
      <c r="H463" s="113"/>
      <c r="I463" s="11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row>
    <row r="464" spans="1:40" s="97" customFormat="1" ht="15.75" hidden="1" customHeight="1">
      <c r="A464" s="103"/>
      <c r="B464" s="103"/>
      <c r="C464" s="113"/>
      <c r="D464" s="113"/>
      <c r="E464" s="113"/>
      <c r="F464" s="113"/>
      <c r="G464" s="113"/>
      <c r="H464" s="113"/>
      <c r="I464" s="11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row>
    <row r="465" spans="1:40" s="97" customFormat="1" ht="15.75" hidden="1" customHeight="1">
      <c r="A465" s="103"/>
      <c r="B465" s="103"/>
      <c r="C465" s="113"/>
      <c r="D465" s="113"/>
      <c r="E465" s="113"/>
      <c r="F465" s="113"/>
      <c r="G465" s="113"/>
      <c r="H465" s="113"/>
      <c r="I465" s="11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row>
    <row r="466" spans="1:40" s="97" customFormat="1" ht="15.75" hidden="1" customHeight="1">
      <c r="A466" s="103"/>
      <c r="B466" s="103"/>
      <c r="C466" s="113"/>
      <c r="D466" s="113"/>
      <c r="E466" s="113"/>
      <c r="F466" s="113"/>
      <c r="G466" s="113"/>
      <c r="H466" s="113"/>
      <c r="I466" s="113"/>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row>
    <row r="467" spans="1:40" s="97" customFormat="1" ht="15.75" hidden="1" customHeight="1">
      <c r="A467" s="103"/>
      <c r="B467" s="103"/>
      <c r="C467" s="113"/>
      <c r="D467" s="113"/>
      <c r="E467" s="113"/>
      <c r="F467" s="113"/>
      <c r="G467" s="113"/>
      <c r="H467" s="113"/>
      <c r="I467" s="11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3"/>
      <c r="AL467" s="103"/>
      <c r="AM467" s="103"/>
      <c r="AN467" s="103"/>
    </row>
    <row r="468" spans="1:40" s="97" customFormat="1" ht="15.75" hidden="1" customHeight="1">
      <c r="A468" s="103"/>
      <c r="B468" s="103"/>
      <c r="C468" s="113"/>
      <c r="D468" s="113"/>
      <c r="E468" s="113"/>
      <c r="F468" s="113"/>
      <c r="G468" s="113"/>
      <c r="H468" s="113"/>
      <c r="I468" s="11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3"/>
      <c r="AL468" s="103"/>
      <c r="AM468" s="103"/>
      <c r="AN468" s="103"/>
    </row>
    <row r="469" spans="1:40" s="97" customFormat="1" ht="15.75" hidden="1" customHeight="1">
      <c r="A469" s="103"/>
      <c r="B469" s="103"/>
      <c r="C469" s="113"/>
      <c r="D469" s="113"/>
      <c r="E469" s="113"/>
      <c r="F469" s="113"/>
      <c r="G469" s="113"/>
      <c r="H469" s="113"/>
      <c r="I469" s="11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3"/>
      <c r="AL469" s="103"/>
      <c r="AM469" s="103"/>
      <c r="AN469" s="103"/>
    </row>
    <row r="470" spans="1:40" s="97" customFormat="1" ht="15.75" hidden="1" customHeight="1">
      <c r="A470" s="103"/>
      <c r="B470" s="103"/>
      <c r="C470" s="113"/>
      <c r="D470" s="113"/>
      <c r="E470" s="113"/>
      <c r="F470" s="113"/>
      <c r="G470" s="113"/>
      <c r="H470" s="113"/>
      <c r="I470" s="11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c r="AL470" s="103"/>
      <c r="AM470" s="103"/>
      <c r="AN470" s="103"/>
    </row>
    <row r="471" spans="1:40" s="97" customFormat="1" ht="15.75" hidden="1" customHeight="1">
      <c r="A471" s="103"/>
      <c r="B471" s="103"/>
      <c r="C471" s="113"/>
      <c r="D471" s="113"/>
      <c r="E471" s="113"/>
      <c r="F471" s="113"/>
      <c r="G471" s="113"/>
      <c r="H471" s="113"/>
      <c r="I471" s="11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row>
    <row r="472" spans="1:40" s="97" customFormat="1" ht="15.75" hidden="1" customHeight="1">
      <c r="A472" s="103"/>
      <c r="B472" s="103"/>
      <c r="C472" s="113"/>
      <c r="D472" s="113"/>
      <c r="E472" s="113"/>
      <c r="F472" s="113"/>
      <c r="G472" s="113"/>
      <c r="H472" s="113"/>
      <c r="I472" s="11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c r="AL472" s="103"/>
      <c r="AM472" s="103"/>
      <c r="AN472" s="103"/>
    </row>
    <row r="473" spans="1:40" s="97" customFormat="1" ht="15.75" hidden="1" customHeight="1">
      <c r="A473" s="103"/>
      <c r="B473" s="103"/>
      <c r="C473" s="113"/>
      <c r="D473" s="113"/>
      <c r="E473" s="113"/>
      <c r="F473" s="113"/>
      <c r="G473" s="113"/>
      <c r="H473" s="113"/>
      <c r="I473" s="11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c r="AL473" s="103"/>
      <c r="AM473" s="103"/>
      <c r="AN473" s="103"/>
    </row>
    <row r="474" spans="1:40" s="97" customFormat="1" ht="15.75" hidden="1" customHeight="1">
      <c r="A474" s="103"/>
      <c r="B474" s="103"/>
      <c r="C474" s="113"/>
      <c r="D474" s="113"/>
      <c r="E474" s="113"/>
      <c r="F474" s="113"/>
      <c r="G474" s="113"/>
      <c r="H474" s="113"/>
      <c r="I474" s="11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c r="AL474" s="103"/>
      <c r="AM474" s="103"/>
      <c r="AN474" s="103"/>
    </row>
    <row r="475" spans="1:40" s="97" customFormat="1" ht="15.75" hidden="1" customHeight="1">
      <c r="A475" s="103"/>
      <c r="B475" s="103"/>
      <c r="C475" s="113"/>
      <c r="D475" s="113"/>
      <c r="E475" s="113"/>
      <c r="F475" s="113"/>
      <c r="G475" s="113"/>
      <c r="H475" s="113"/>
      <c r="I475" s="11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c r="AL475" s="103"/>
      <c r="AM475" s="103"/>
      <c r="AN475" s="103"/>
    </row>
    <row r="476" spans="1:40" s="97" customFormat="1" ht="15.75" hidden="1" customHeight="1">
      <c r="A476" s="103"/>
      <c r="B476" s="103"/>
      <c r="C476" s="113"/>
      <c r="D476" s="113"/>
      <c r="E476" s="113"/>
      <c r="F476" s="113"/>
      <c r="G476" s="113"/>
      <c r="H476" s="113"/>
      <c r="I476" s="11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3"/>
      <c r="AL476" s="103"/>
      <c r="AM476" s="103"/>
      <c r="AN476" s="103"/>
    </row>
    <row r="477" spans="1:40" s="97" customFormat="1" ht="15.75" hidden="1" customHeight="1">
      <c r="A477" s="103"/>
      <c r="B477" s="103"/>
      <c r="C477" s="113"/>
      <c r="D477" s="113"/>
      <c r="E477" s="113"/>
      <c r="F477" s="113"/>
      <c r="G477" s="113"/>
      <c r="H477" s="113"/>
      <c r="I477" s="11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3"/>
      <c r="AL477" s="103"/>
      <c r="AM477" s="103"/>
      <c r="AN477" s="103"/>
    </row>
    <row r="478" spans="1:40" s="97" customFormat="1" ht="15.75" hidden="1" customHeight="1">
      <c r="A478" s="103"/>
      <c r="B478" s="103"/>
      <c r="C478" s="113"/>
      <c r="D478" s="113"/>
      <c r="E478" s="113"/>
      <c r="F478" s="113"/>
      <c r="G478" s="113"/>
      <c r="H478" s="113"/>
      <c r="I478" s="11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c r="AL478" s="103"/>
      <c r="AM478" s="103"/>
      <c r="AN478" s="103"/>
    </row>
    <row r="479" spans="1:40" s="97" customFormat="1" ht="15.75" hidden="1" customHeight="1">
      <c r="A479" s="103"/>
      <c r="B479" s="103"/>
      <c r="C479" s="113"/>
      <c r="D479" s="113"/>
      <c r="E479" s="113"/>
      <c r="F479" s="113"/>
      <c r="G479" s="113"/>
      <c r="H479" s="113"/>
      <c r="I479" s="11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row>
    <row r="480" spans="1:40" s="97" customFormat="1" ht="15.75" hidden="1" customHeight="1">
      <c r="A480" s="103"/>
      <c r="B480" s="103"/>
      <c r="C480" s="113"/>
      <c r="D480" s="113"/>
      <c r="E480" s="113"/>
      <c r="F480" s="113"/>
      <c r="G480" s="113"/>
      <c r="H480" s="113"/>
      <c r="I480" s="11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103"/>
      <c r="AN480" s="103"/>
    </row>
    <row r="481" spans="1:40" s="97" customFormat="1" ht="15.75" hidden="1" customHeight="1">
      <c r="A481" s="103"/>
      <c r="B481" s="103"/>
      <c r="C481" s="113"/>
      <c r="D481" s="113"/>
      <c r="E481" s="113"/>
      <c r="F481" s="113"/>
      <c r="G481" s="113"/>
      <c r="H481" s="113"/>
      <c r="I481" s="11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row>
    <row r="482" spans="1:40" s="97" customFormat="1" ht="15.75" hidden="1" customHeight="1">
      <c r="A482" s="103"/>
      <c r="B482" s="103"/>
      <c r="C482" s="113"/>
      <c r="D482" s="113"/>
      <c r="E482" s="113"/>
      <c r="F482" s="113"/>
      <c r="G482" s="113"/>
      <c r="H482" s="113"/>
      <c r="I482" s="11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row>
    <row r="483" spans="1:40" s="97" customFormat="1" ht="15.75" hidden="1" customHeight="1">
      <c r="A483" s="103"/>
      <c r="B483" s="103"/>
      <c r="C483" s="113"/>
      <c r="D483" s="113"/>
      <c r="E483" s="113"/>
      <c r="F483" s="113"/>
      <c r="G483" s="113"/>
      <c r="H483" s="113"/>
      <c r="I483" s="11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row>
    <row r="484" spans="1:40" s="97" customFormat="1" ht="15.75" hidden="1" customHeight="1">
      <c r="A484" s="103"/>
      <c r="B484" s="103"/>
      <c r="C484" s="113"/>
      <c r="D484" s="113"/>
      <c r="E484" s="113"/>
      <c r="F484" s="113"/>
      <c r="G484" s="113"/>
      <c r="H484" s="113"/>
      <c r="I484" s="11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c r="AL484" s="103"/>
      <c r="AM484" s="103"/>
      <c r="AN484" s="103"/>
    </row>
    <row r="485" spans="1:40" s="97" customFormat="1" ht="15.75" hidden="1" customHeight="1">
      <c r="A485" s="103"/>
      <c r="B485" s="103"/>
      <c r="C485" s="113"/>
      <c r="D485" s="113"/>
      <c r="E485" s="113"/>
      <c r="F485" s="113"/>
      <c r="G485" s="113"/>
      <c r="H485" s="113"/>
      <c r="I485" s="11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row>
    <row r="486" spans="1:40" s="97" customFormat="1" ht="15.75" hidden="1" customHeight="1">
      <c r="A486" s="103"/>
      <c r="B486" s="103"/>
      <c r="C486" s="113"/>
      <c r="D486" s="113"/>
      <c r="E486" s="113"/>
      <c r="F486" s="113"/>
      <c r="G486" s="113"/>
      <c r="H486" s="113"/>
      <c r="I486" s="11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row>
    <row r="487" spans="1:40" s="97" customFormat="1" ht="15.75" hidden="1" customHeight="1">
      <c r="A487" s="103"/>
      <c r="B487" s="103"/>
      <c r="C487" s="113"/>
      <c r="D487" s="113"/>
      <c r="E487" s="113"/>
      <c r="F487" s="113"/>
      <c r="G487" s="113"/>
      <c r="H487" s="113"/>
      <c r="I487" s="11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c r="AL487" s="103"/>
      <c r="AM487" s="103"/>
      <c r="AN487" s="103"/>
    </row>
    <row r="488" spans="1:40" s="97" customFormat="1" ht="15.75" hidden="1" customHeight="1">
      <c r="A488" s="103"/>
      <c r="B488" s="103"/>
      <c r="C488" s="113"/>
      <c r="D488" s="113"/>
      <c r="E488" s="113"/>
      <c r="F488" s="113"/>
      <c r="G488" s="113"/>
      <c r="H488" s="113"/>
      <c r="I488" s="11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c r="AL488" s="103"/>
      <c r="AM488" s="103"/>
      <c r="AN488" s="103"/>
    </row>
    <row r="489" spans="1:40" s="97" customFormat="1" ht="15.75" hidden="1" customHeight="1">
      <c r="A489" s="103"/>
      <c r="B489" s="103"/>
      <c r="C489" s="113"/>
      <c r="D489" s="113"/>
      <c r="E489" s="113"/>
      <c r="F489" s="113"/>
      <c r="G489" s="113"/>
      <c r="H489" s="113"/>
      <c r="I489" s="11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3"/>
      <c r="AL489" s="103"/>
      <c r="AM489" s="103"/>
      <c r="AN489" s="103"/>
    </row>
    <row r="490" spans="1:40" s="97" customFormat="1" ht="15.75" hidden="1" customHeight="1">
      <c r="A490" s="103"/>
      <c r="B490" s="103"/>
      <c r="C490" s="113"/>
      <c r="D490" s="113"/>
      <c r="E490" s="113"/>
      <c r="F490" s="113"/>
      <c r="G490" s="113"/>
      <c r="H490" s="113"/>
      <c r="I490" s="11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3"/>
      <c r="AL490" s="103"/>
      <c r="AM490" s="103"/>
      <c r="AN490" s="103"/>
    </row>
    <row r="491" spans="1:40" s="97" customFormat="1" ht="15.75" hidden="1" customHeight="1">
      <c r="A491" s="103"/>
      <c r="B491" s="103"/>
      <c r="C491" s="113"/>
      <c r="D491" s="113"/>
      <c r="E491" s="113"/>
      <c r="F491" s="113"/>
      <c r="G491" s="113"/>
      <c r="H491" s="113"/>
      <c r="I491" s="11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3"/>
      <c r="AL491" s="103"/>
      <c r="AM491" s="103"/>
      <c r="AN491" s="103"/>
    </row>
    <row r="492" spans="1:40" s="97" customFormat="1" ht="15.75" hidden="1" customHeight="1">
      <c r="A492" s="103"/>
      <c r="B492" s="103"/>
      <c r="C492" s="113"/>
      <c r="D492" s="113"/>
      <c r="E492" s="113"/>
      <c r="F492" s="113"/>
      <c r="G492" s="113"/>
      <c r="H492" s="113"/>
      <c r="I492" s="11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c r="AL492" s="103"/>
      <c r="AM492" s="103"/>
      <c r="AN492" s="103"/>
    </row>
    <row r="493" spans="1:40" s="97" customFormat="1" ht="15.75" hidden="1" customHeight="1">
      <c r="A493" s="103"/>
      <c r="B493" s="103"/>
      <c r="C493" s="113"/>
      <c r="D493" s="113"/>
      <c r="E493" s="113"/>
      <c r="F493" s="113"/>
      <c r="G493" s="113"/>
      <c r="H493" s="113"/>
      <c r="I493" s="11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3"/>
      <c r="AL493" s="103"/>
      <c r="AM493" s="103"/>
      <c r="AN493" s="103"/>
    </row>
    <row r="494" spans="1:40" s="97" customFormat="1" ht="15.75" hidden="1" customHeight="1">
      <c r="A494" s="103"/>
      <c r="B494" s="103"/>
      <c r="C494" s="113"/>
      <c r="D494" s="113"/>
      <c r="E494" s="113"/>
      <c r="F494" s="113"/>
      <c r="G494" s="113"/>
      <c r="H494" s="113"/>
      <c r="I494" s="11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3"/>
      <c r="AL494" s="103"/>
      <c r="AM494" s="103"/>
      <c r="AN494" s="103"/>
    </row>
    <row r="495" spans="1:40" s="97" customFormat="1" ht="15.75" hidden="1" customHeight="1">
      <c r="A495" s="103"/>
      <c r="B495" s="103"/>
      <c r="C495" s="113"/>
      <c r="D495" s="113"/>
      <c r="E495" s="113"/>
      <c r="F495" s="113"/>
      <c r="G495" s="113"/>
      <c r="H495" s="113"/>
      <c r="I495" s="11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row>
    <row r="496" spans="1:40" s="97" customFormat="1" ht="15.75" hidden="1" customHeight="1">
      <c r="A496" s="103"/>
      <c r="B496" s="103"/>
      <c r="C496" s="113"/>
      <c r="D496" s="113"/>
      <c r="E496" s="113"/>
      <c r="F496" s="113"/>
      <c r="G496" s="113"/>
      <c r="H496" s="113"/>
      <c r="I496" s="11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row>
    <row r="497" spans="1:40" s="97" customFormat="1" ht="15.75" hidden="1" customHeight="1">
      <c r="A497" s="103"/>
      <c r="B497" s="103"/>
      <c r="C497" s="113"/>
      <c r="D497" s="113"/>
      <c r="E497" s="113"/>
      <c r="F497" s="113"/>
      <c r="G497" s="113"/>
      <c r="H497" s="113"/>
      <c r="I497" s="11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3"/>
      <c r="AL497" s="103"/>
      <c r="AM497" s="103"/>
      <c r="AN497" s="103"/>
    </row>
    <row r="498" spans="1:40" s="97" customFormat="1" ht="15.75" hidden="1" customHeight="1">
      <c r="A498" s="103"/>
      <c r="B498" s="103"/>
      <c r="C498" s="113"/>
      <c r="D498" s="113"/>
      <c r="E498" s="113"/>
      <c r="F498" s="113"/>
      <c r="G498" s="113"/>
      <c r="H498" s="113"/>
      <c r="I498" s="11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3"/>
      <c r="AN498" s="103"/>
    </row>
    <row r="499" spans="1:40" s="97" customFormat="1" ht="15.75" hidden="1" customHeight="1">
      <c r="A499" s="103"/>
      <c r="B499" s="103"/>
      <c r="C499" s="113"/>
      <c r="D499" s="113"/>
      <c r="E499" s="113"/>
      <c r="F499" s="113"/>
      <c r="G499" s="113"/>
      <c r="H499" s="113"/>
      <c r="I499" s="113"/>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c r="AF499" s="103"/>
      <c r="AG499" s="103"/>
      <c r="AH499" s="103"/>
      <c r="AI499" s="103"/>
      <c r="AJ499" s="103"/>
      <c r="AK499" s="103"/>
      <c r="AL499" s="103"/>
      <c r="AM499" s="103"/>
      <c r="AN499" s="103"/>
    </row>
    <row r="500" spans="1:40" s="97" customFormat="1" ht="15.75" hidden="1" customHeight="1">
      <c r="A500" s="103"/>
      <c r="B500" s="103"/>
      <c r="C500" s="113"/>
      <c r="D500" s="113"/>
      <c r="E500" s="113"/>
      <c r="F500" s="113"/>
      <c r="G500" s="113"/>
      <c r="H500" s="113"/>
      <c r="I500" s="113"/>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c r="AF500" s="103"/>
      <c r="AG500" s="103"/>
      <c r="AH500" s="103"/>
      <c r="AI500" s="103"/>
      <c r="AJ500" s="103"/>
      <c r="AK500" s="103"/>
      <c r="AL500" s="103"/>
      <c r="AM500" s="103"/>
      <c r="AN500" s="103"/>
    </row>
    <row r="501" spans="1:40" s="97" customFormat="1" ht="15.75" hidden="1" customHeight="1">
      <c r="A501" s="103"/>
      <c r="B501" s="103"/>
      <c r="C501" s="113"/>
      <c r="D501" s="113"/>
      <c r="E501" s="113"/>
      <c r="F501" s="113"/>
      <c r="G501" s="113"/>
      <c r="H501" s="113"/>
      <c r="I501" s="113"/>
      <c r="J501" s="103"/>
      <c r="K501" s="103"/>
      <c r="L501" s="103"/>
      <c r="M501" s="103"/>
      <c r="N501" s="103"/>
      <c r="O501" s="103"/>
      <c r="P501" s="103"/>
      <c r="Q501" s="103"/>
      <c r="R501" s="103"/>
      <c r="S501" s="103"/>
      <c r="T501" s="103"/>
      <c r="U501" s="103"/>
      <c r="V501" s="103"/>
      <c r="W501" s="103"/>
      <c r="X501" s="103"/>
      <c r="Y501" s="103"/>
      <c r="Z501" s="103"/>
      <c r="AA501" s="103"/>
      <c r="AB501" s="103"/>
      <c r="AC501" s="103"/>
      <c r="AD501" s="103"/>
      <c r="AE501" s="103"/>
      <c r="AF501" s="103"/>
      <c r="AG501" s="103"/>
      <c r="AH501" s="103"/>
      <c r="AI501" s="103"/>
      <c r="AJ501" s="103"/>
      <c r="AK501" s="103"/>
      <c r="AL501" s="103"/>
      <c r="AM501" s="103"/>
      <c r="AN501" s="103"/>
    </row>
    <row r="502" spans="1:40" s="97" customFormat="1" ht="15.75" hidden="1" customHeight="1">
      <c r="A502" s="103"/>
      <c r="B502" s="103"/>
      <c r="C502" s="113"/>
      <c r="D502" s="113"/>
      <c r="E502" s="113"/>
      <c r="F502" s="113"/>
      <c r="G502" s="113"/>
      <c r="H502" s="113"/>
      <c r="I502" s="113"/>
      <c r="J502" s="103"/>
      <c r="K502" s="103"/>
      <c r="L502" s="103"/>
      <c r="M502" s="103"/>
      <c r="N502" s="103"/>
      <c r="O502" s="103"/>
      <c r="P502" s="103"/>
      <c r="Q502" s="103"/>
      <c r="R502" s="103"/>
      <c r="S502" s="103"/>
      <c r="T502" s="103"/>
      <c r="U502" s="103"/>
      <c r="V502" s="103"/>
      <c r="W502" s="103"/>
      <c r="X502" s="103"/>
      <c r="Y502" s="103"/>
      <c r="Z502" s="103"/>
      <c r="AA502" s="103"/>
      <c r="AB502" s="103"/>
      <c r="AC502" s="103"/>
      <c r="AD502" s="103"/>
      <c r="AE502" s="103"/>
      <c r="AF502" s="103"/>
      <c r="AG502" s="103"/>
      <c r="AH502" s="103"/>
      <c r="AI502" s="103"/>
      <c r="AJ502" s="103"/>
      <c r="AK502" s="103"/>
      <c r="AL502" s="103"/>
      <c r="AM502" s="103"/>
      <c r="AN502" s="103"/>
    </row>
    <row r="503" spans="1:40" s="97" customFormat="1" ht="15.75" hidden="1" customHeight="1">
      <c r="A503" s="103"/>
      <c r="B503" s="103"/>
      <c r="C503" s="113"/>
      <c r="D503" s="113"/>
      <c r="E503" s="113"/>
      <c r="F503" s="113"/>
      <c r="G503" s="113"/>
      <c r="H503" s="113"/>
      <c r="I503" s="113"/>
      <c r="J503" s="103"/>
      <c r="K503" s="103"/>
      <c r="L503" s="103"/>
      <c r="M503" s="103"/>
      <c r="N503" s="103"/>
      <c r="O503" s="103"/>
      <c r="P503" s="103"/>
      <c r="Q503" s="103"/>
      <c r="R503" s="103"/>
      <c r="S503" s="103"/>
      <c r="T503" s="103"/>
      <c r="U503" s="103"/>
      <c r="V503" s="103"/>
      <c r="W503" s="103"/>
      <c r="X503" s="103"/>
      <c r="Y503" s="103"/>
      <c r="Z503" s="103"/>
      <c r="AA503" s="103"/>
      <c r="AB503" s="103"/>
      <c r="AC503" s="103"/>
      <c r="AD503" s="103"/>
      <c r="AE503" s="103"/>
      <c r="AF503" s="103"/>
      <c r="AG503" s="103"/>
      <c r="AH503" s="103"/>
      <c r="AI503" s="103"/>
      <c r="AJ503" s="103"/>
      <c r="AK503" s="103"/>
      <c r="AL503" s="103"/>
      <c r="AM503" s="103"/>
      <c r="AN503" s="103"/>
    </row>
    <row r="504" spans="1:40" s="97" customFormat="1" ht="15.75" hidden="1" customHeight="1">
      <c r="A504" s="103"/>
      <c r="B504" s="103"/>
      <c r="C504" s="113"/>
      <c r="D504" s="113"/>
      <c r="E504" s="113"/>
      <c r="F504" s="113"/>
      <c r="G504" s="113"/>
      <c r="H504" s="113"/>
      <c r="I504" s="11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c r="AG504" s="103"/>
      <c r="AH504" s="103"/>
      <c r="AI504" s="103"/>
      <c r="AJ504" s="103"/>
      <c r="AK504" s="103"/>
      <c r="AL504" s="103"/>
      <c r="AM504" s="103"/>
      <c r="AN504" s="103"/>
    </row>
    <row r="505" spans="1:40" s="97" customFormat="1" ht="15.75" hidden="1" customHeight="1">
      <c r="A505" s="103"/>
      <c r="B505" s="103"/>
      <c r="C505" s="113"/>
      <c r="D505" s="113"/>
      <c r="E505" s="113"/>
      <c r="F505" s="113"/>
      <c r="G505" s="113"/>
      <c r="H505" s="113"/>
      <c r="I505" s="11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c r="AL505" s="103"/>
      <c r="AM505" s="103"/>
      <c r="AN505" s="103"/>
    </row>
    <row r="506" spans="1:40" s="97" customFormat="1" ht="15.75" hidden="1" customHeight="1">
      <c r="A506" s="103"/>
      <c r="B506" s="103"/>
      <c r="C506" s="113"/>
      <c r="D506" s="113"/>
      <c r="E506" s="113"/>
      <c r="F506" s="113"/>
      <c r="G506" s="113"/>
      <c r="H506" s="113"/>
      <c r="I506" s="11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103"/>
      <c r="AL506" s="103"/>
      <c r="AM506" s="103"/>
      <c r="AN506" s="103"/>
    </row>
    <row r="507" spans="1:40" s="97" customFormat="1" ht="15.75" hidden="1" customHeight="1">
      <c r="A507" s="103"/>
      <c r="B507" s="103"/>
      <c r="C507" s="113"/>
      <c r="D507" s="113"/>
      <c r="E507" s="113"/>
      <c r="F507" s="113"/>
      <c r="G507" s="113"/>
      <c r="H507" s="113"/>
      <c r="I507" s="11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c r="AL507" s="103"/>
      <c r="AM507" s="103"/>
      <c r="AN507" s="103"/>
    </row>
    <row r="508" spans="1:40" s="97" customFormat="1" ht="15.75" hidden="1" customHeight="1">
      <c r="A508" s="103"/>
      <c r="B508" s="103"/>
      <c r="C508" s="113"/>
      <c r="D508" s="113"/>
      <c r="E508" s="113"/>
      <c r="F508" s="113"/>
      <c r="G508" s="113"/>
      <c r="H508" s="113"/>
      <c r="I508" s="113"/>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3"/>
      <c r="AN508" s="103"/>
    </row>
    <row r="509" spans="1:40" s="97" customFormat="1" ht="15.75" hidden="1" customHeight="1">
      <c r="A509" s="103"/>
      <c r="B509" s="103"/>
      <c r="C509" s="113"/>
      <c r="D509" s="113"/>
      <c r="E509" s="113"/>
      <c r="F509" s="113"/>
      <c r="G509" s="113"/>
      <c r="H509" s="113"/>
      <c r="I509" s="113"/>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c r="AF509" s="103"/>
      <c r="AG509" s="103"/>
      <c r="AH509" s="103"/>
      <c r="AI509" s="103"/>
      <c r="AJ509" s="103"/>
      <c r="AK509" s="103"/>
      <c r="AL509" s="103"/>
      <c r="AM509" s="103"/>
      <c r="AN509" s="103"/>
    </row>
    <row r="510" spans="1:40" s="97" customFormat="1" ht="15.75" hidden="1" customHeight="1">
      <c r="A510" s="103"/>
      <c r="B510" s="103"/>
      <c r="C510" s="113"/>
      <c r="D510" s="113"/>
      <c r="E510" s="113"/>
      <c r="F510" s="113"/>
      <c r="G510" s="113"/>
      <c r="H510" s="113"/>
      <c r="I510" s="113"/>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c r="AF510" s="103"/>
      <c r="AG510" s="103"/>
      <c r="AH510" s="103"/>
      <c r="AI510" s="103"/>
      <c r="AJ510" s="103"/>
      <c r="AK510" s="103"/>
      <c r="AL510" s="103"/>
      <c r="AM510" s="103"/>
      <c r="AN510" s="103"/>
    </row>
    <row r="511" spans="1:40" s="97" customFormat="1" ht="15.75" hidden="1" customHeight="1">
      <c r="A511" s="103"/>
      <c r="B511" s="103"/>
      <c r="C511" s="113"/>
      <c r="D511" s="113"/>
      <c r="E511" s="113"/>
      <c r="F511" s="113"/>
      <c r="G511" s="113"/>
      <c r="H511" s="113"/>
      <c r="I511" s="113"/>
      <c r="J511" s="103"/>
      <c r="K511" s="103"/>
      <c r="L511" s="103"/>
      <c r="M511" s="103"/>
      <c r="N511" s="103"/>
      <c r="O511" s="103"/>
      <c r="P511" s="103"/>
      <c r="Q511" s="103"/>
      <c r="R511" s="103"/>
      <c r="S511" s="103"/>
      <c r="T511" s="103"/>
      <c r="U511" s="103"/>
      <c r="V511" s="103"/>
      <c r="W511" s="103"/>
      <c r="X511" s="103"/>
      <c r="Y511" s="103"/>
      <c r="Z511" s="103"/>
      <c r="AA511" s="103"/>
      <c r="AB511" s="103"/>
      <c r="AC511" s="103"/>
      <c r="AD511" s="103"/>
      <c r="AE511" s="103"/>
      <c r="AF511" s="103"/>
      <c r="AG511" s="103"/>
      <c r="AH511" s="103"/>
      <c r="AI511" s="103"/>
      <c r="AJ511" s="103"/>
      <c r="AK511" s="103"/>
      <c r="AL511" s="103"/>
      <c r="AM511" s="103"/>
      <c r="AN511" s="103"/>
    </row>
    <row r="512" spans="1:40" s="97" customFormat="1" ht="15.75" hidden="1" customHeight="1">
      <c r="A512" s="103"/>
      <c r="B512" s="103"/>
      <c r="C512" s="113"/>
      <c r="D512" s="113"/>
      <c r="E512" s="113"/>
      <c r="F512" s="113"/>
      <c r="G512" s="113"/>
      <c r="H512" s="113"/>
      <c r="I512" s="113"/>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c r="AL512" s="103"/>
      <c r="AM512" s="103"/>
      <c r="AN512" s="103"/>
    </row>
    <row r="513" spans="1:40" s="97" customFormat="1" ht="15.75" hidden="1" customHeight="1">
      <c r="A513" s="103"/>
      <c r="B513" s="103"/>
      <c r="C513" s="113"/>
      <c r="D513" s="113"/>
      <c r="E513" s="113"/>
      <c r="F513" s="113"/>
      <c r="G513" s="113"/>
      <c r="H513" s="113"/>
      <c r="I513" s="113"/>
      <c r="J513" s="103"/>
      <c r="K513" s="103"/>
      <c r="L513" s="103"/>
      <c r="M513" s="103"/>
      <c r="N513" s="103"/>
      <c r="O513" s="103"/>
      <c r="P513" s="103"/>
      <c r="Q513" s="103"/>
      <c r="R513" s="103"/>
      <c r="S513" s="103"/>
      <c r="T513" s="103"/>
      <c r="U513" s="103"/>
      <c r="V513" s="103"/>
      <c r="W513" s="103"/>
      <c r="X513" s="103"/>
      <c r="Y513" s="103"/>
      <c r="Z513" s="103"/>
      <c r="AA513" s="103"/>
      <c r="AB513" s="103"/>
      <c r="AC513" s="103"/>
      <c r="AD513" s="103"/>
      <c r="AE513" s="103"/>
      <c r="AF513" s="103"/>
      <c r="AG513" s="103"/>
      <c r="AH513" s="103"/>
      <c r="AI513" s="103"/>
      <c r="AJ513" s="103"/>
      <c r="AK513" s="103"/>
      <c r="AL513" s="103"/>
      <c r="AM513" s="103"/>
      <c r="AN513" s="103"/>
    </row>
    <row r="514" spans="1:40" s="97" customFormat="1" ht="15.75" hidden="1" customHeight="1">
      <c r="A514" s="103"/>
      <c r="B514" s="103"/>
      <c r="C514" s="113"/>
      <c r="D514" s="113"/>
      <c r="E514" s="113"/>
      <c r="F514" s="113"/>
      <c r="G514" s="113"/>
      <c r="H514" s="113"/>
      <c r="I514" s="113"/>
      <c r="J514" s="103"/>
      <c r="K514" s="103"/>
      <c r="L514" s="103"/>
      <c r="M514" s="103"/>
      <c r="N514" s="103"/>
      <c r="O514" s="103"/>
      <c r="P514" s="103"/>
      <c r="Q514" s="103"/>
      <c r="R514" s="103"/>
      <c r="S514" s="103"/>
      <c r="T514" s="103"/>
      <c r="U514" s="103"/>
      <c r="V514" s="103"/>
      <c r="W514" s="103"/>
      <c r="X514" s="103"/>
      <c r="Y514" s="103"/>
      <c r="Z514" s="103"/>
      <c r="AA514" s="103"/>
      <c r="AB514" s="103"/>
      <c r="AC514" s="103"/>
      <c r="AD514" s="103"/>
      <c r="AE514" s="103"/>
      <c r="AF514" s="103"/>
      <c r="AG514" s="103"/>
      <c r="AH514" s="103"/>
      <c r="AI514" s="103"/>
      <c r="AJ514" s="103"/>
      <c r="AK514" s="103"/>
      <c r="AL514" s="103"/>
      <c r="AM514" s="103"/>
      <c r="AN514" s="103"/>
    </row>
    <row r="515" spans="1:40" s="97" customFormat="1" ht="15.75" hidden="1" customHeight="1">
      <c r="A515" s="103"/>
      <c r="B515" s="103"/>
      <c r="C515" s="113"/>
      <c r="D515" s="113"/>
      <c r="E515" s="113"/>
      <c r="F515" s="113"/>
      <c r="G515" s="113"/>
      <c r="H515" s="113"/>
      <c r="I515" s="113"/>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c r="AF515" s="103"/>
      <c r="AG515" s="103"/>
      <c r="AH515" s="103"/>
      <c r="AI515" s="103"/>
      <c r="AJ515" s="103"/>
      <c r="AK515" s="103"/>
      <c r="AL515" s="103"/>
      <c r="AM515" s="103"/>
      <c r="AN515" s="103"/>
    </row>
    <row r="516" spans="1:40" s="97" customFormat="1" ht="15.75" hidden="1" customHeight="1">
      <c r="A516" s="103"/>
      <c r="B516" s="103"/>
      <c r="C516" s="113"/>
      <c r="D516" s="113"/>
      <c r="E516" s="113"/>
      <c r="F516" s="113"/>
      <c r="G516" s="113"/>
      <c r="H516" s="113"/>
      <c r="I516" s="11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row>
    <row r="517" spans="1:40" s="97" customFormat="1" ht="15.75" hidden="1" customHeight="1">
      <c r="A517" s="103"/>
      <c r="B517" s="103"/>
      <c r="C517" s="113"/>
      <c r="D517" s="113"/>
      <c r="E517" s="113"/>
      <c r="F517" s="113"/>
      <c r="G517" s="113"/>
      <c r="H517" s="113"/>
      <c r="I517" s="11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row>
    <row r="518" spans="1:40" s="97" customFormat="1" ht="15.75" hidden="1" customHeight="1">
      <c r="A518" s="103"/>
      <c r="B518" s="103"/>
      <c r="C518" s="113"/>
      <c r="D518" s="113"/>
      <c r="E518" s="113"/>
      <c r="F518" s="113"/>
      <c r="G518" s="113"/>
      <c r="H518" s="113"/>
      <c r="I518" s="11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row>
    <row r="519" spans="1:40" s="97" customFormat="1" ht="15.75" hidden="1" customHeight="1">
      <c r="A519" s="103"/>
      <c r="B519" s="103"/>
      <c r="C519" s="113"/>
      <c r="D519" s="113"/>
      <c r="E519" s="113"/>
      <c r="F519" s="113"/>
      <c r="G519" s="113"/>
      <c r="H519" s="113"/>
      <c r="I519" s="11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c r="AL519" s="103"/>
      <c r="AM519" s="103"/>
      <c r="AN519" s="103"/>
    </row>
    <row r="520" spans="1:40" s="97" customFormat="1" ht="15.75" hidden="1" customHeight="1">
      <c r="A520" s="103"/>
      <c r="B520" s="103"/>
      <c r="C520" s="113"/>
      <c r="D520" s="113"/>
      <c r="E520" s="113"/>
      <c r="F520" s="113"/>
      <c r="G520" s="113"/>
      <c r="H520" s="113"/>
      <c r="I520" s="113"/>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c r="AF520" s="103"/>
      <c r="AG520" s="103"/>
      <c r="AH520" s="103"/>
      <c r="AI520" s="103"/>
      <c r="AJ520" s="103"/>
      <c r="AK520" s="103"/>
      <c r="AL520" s="103"/>
      <c r="AM520" s="103"/>
      <c r="AN520" s="103"/>
    </row>
    <row r="521" spans="1:40" s="97" customFormat="1" ht="15.75" hidden="1" customHeight="1">
      <c r="A521" s="103"/>
      <c r="B521" s="103"/>
      <c r="C521" s="113"/>
      <c r="D521" s="113"/>
      <c r="E521" s="113"/>
      <c r="F521" s="113"/>
      <c r="G521" s="113"/>
      <c r="H521" s="113"/>
      <c r="I521" s="11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c r="AL521" s="103"/>
      <c r="AM521" s="103"/>
      <c r="AN521" s="103"/>
    </row>
    <row r="522" spans="1:40" s="97" customFormat="1" ht="15.75" hidden="1" customHeight="1">
      <c r="A522" s="103"/>
      <c r="B522" s="103"/>
      <c r="C522" s="113"/>
      <c r="D522" s="113"/>
      <c r="E522" s="113"/>
      <c r="F522" s="113"/>
      <c r="G522" s="113"/>
      <c r="H522" s="113"/>
      <c r="I522" s="11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c r="AL522" s="103"/>
      <c r="AM522" s="103"/>
      <c r="AN522" s="103"/>
    </row>
    <row r="523" spans="1:40" s="97" customFormat="1" ht="15.75" hidden="1" customHeight="1">
      <c r="A523" s="103"/>
      <c r="B523" s="103"/>
      <c r="C523" s="113"/>
      <c r="D523" s="113"/>
      <c r="E523" s="113"/>
      <c r="F523" s="113"/>
      <c r="G523" s="113"/>
      <c r="H523" s="113"/>
      <c r="I523" s="11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c r="AL523" s="103"/>
      <c r="AM523" s="103"/>
      <c r="AN523" s="103"/>
    </row>
    <row r="524" spans="1:40" s="97" customFormat="1" ht="15.75" hidden="1" customHeight="1">
      <c r="A524" s="103"/>
      <c r="B524" s="103"/>
      <c r="C524" s="113"/>
      <c r="D524" s="113"/>
      <c r="E524" s="113"/>
      <c r="F524" s="113"/>
      <c r="G524" s="113"/>
      <c r="H524" s="113"/>
      <c r="I524" s="113"/>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c r="AF524" s="103"/>
      <c r="AG524" s="103"/>
      <c r="AH524" s="103"/>
      <c r="AI524" s="103"/>
      <c r="AJ524" s="103"/>
      <c r="AK524" s="103"/>
      <c r="AL524" s="103"/>
      <c r="AM524" s="103"/>
      <c r="AN524" s="103"/>
    </row>
    <row r="525" spans="1:40" s="97" customFormat="1" ht="15.75" hidden="1" customHeight="1">
      <c r="A525" s="103"/>
      <c r="B525" s="103"/>
      <c r="C525" s="113"/>
      <c r="D525" s="113"/>
      <c r="E525" s="113"/>
      <c r="F525" s="113"/>
      <c r="G525" s="113"/>
      <c r="H525" s="113"/>
      <c r="I525" s="11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row>
    <row r="526" spans="1:40" s="97" customFormat="1" ht="15.75" hidden="1" customHeight="1">
      <c r="A526" s="103"/>
      <c r="B526" s="103"/>
      <c r="C526" s="113"/>
      <c r="D526" s="113"/>
      <c r="E526" s="113"/>
      <c r="F526" s="113"/>
      <c r="G526" s="113"/>
      <c r="H526" s="113"/>
      <c r="I526" s="113"/>
      <c r="J526" s="103"/>
      <c r="K526" s="103"/>
      <c r="L526" s="103"/>
      <c r="M526" s="103"/>
      <c r="N526" s="103"/>
      <c r="O526" s="103"/>
      <c r="P526" s="103"/>
      <c r="Q526" s="103"/>
      <c r="R526" s="103"/>
      <c r="S526" s="103"/>
      <c r="T526" s="103"/>
      <c r="U526" s="103"/>
      <c r="V526" s="103"/>
      <c r="W526" s="103"/>
      <c r="X526" s="103"/>
      <c r="Y526" s="103"/>
      <c r="Z526" s="103"/>
      <c r="AA526" s="103"/>
      <c r="AB526" s="103"/>
      <c r="AC526" s="103"/>
      <c r="AD526" s="103"/>
      <c r="AE526" s="103"/>
      <c r="AF526" s="103"/>
      <c r="AG526" s="103"/>
      <c r="AH526" s="103"/>
      <c r="AI526" s="103"/>
      <c r="AJ526" s="103"/>
      <c r="AK526" s="103"/>
      <c r="AL526" s="103"/>
      <c r="AM526" s="103"/>
      <c r="AN526" s="103"/>
    </row>
    <row r="527" spans="1:40" s="97" customFormat="1" ht="15.75" hidden="1" customHeight="1">
      <c r="A527" s="103"/>
      <c r="B527" s="103"/>
      <c r="C527" s="113"/>
      <c r="D527" s="113"/>
      <c r="E527" s="113"/>
      <c r="F527" s="113"/>
      <c r="G527" s="113"/>
      <c r="H527" s="113"/>
      <c r="I527" s="113"/>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c r="AF527" s="103"/>
      <c r="AG527" s="103"/>
      <c r="AH527" s="103"/>
      <c r="AI527" s="103"/>
      <c r="AJ527" s="103"/>
      <c r="AK527" s="103"/>
      <c r="AL527" s="103"/>
      <c r="AM527" s="103"/>
      <c r="AN527" s="103"/>
    </row>
    <row r="528" spans="1:40" s="97" customFormat="1" ht="15.75" hidden="1" customHeight="1">
      <c r="A528" s="103"/>
      <c r="B528" s="103"/>
      <c r="C528" s="113"/>
      <c r="D528" s="113"/>
      <c r="E528" s="113"/>
      <c r="F528" s="113"/>
      <c r="G528" s="113"/>
      <c r="H528" s="113"/>
      <c r="I528" s="113"/>
      <c r="J528" s="10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c r="AL528" s="103"/>
      <c r="AM528" s="103"/>
      <c r="AN528" s="103"/>
    </row>
    <row r="529" spans="1:40" s="97" customFormat="1" ht="15.75" hidden="1" customHeight="1">
      <c r="A529" s="103"/>
      <c r="B529" s="103"/>
      <c r="C529" s="113"/>
      <c r="D529" s="113"/>
      <c r="E529" s="113"/>
      <c r="F529" s="113"/>
      <c r="G529" s="113"/>
      <c r="H529" s="113"/>
      <c r="I529" s="113"/>
      <c r="J529" s="103"/>
      <c r="K529" s="103"/>
      <c r="L529" s="103"/>
      <c r="M529" s="103"/>
      <c r="N529" s="103"/>
      <c r="O529" s="103"/>
      <c r="P529" s="103"/>
      <c r="Q529" s="103"/>
      <c r="R529" s="103"/>
      <c r="S529" s="103"/>
      <c r="T529" s="103"/>
      <c r="U529" s="103"/>
      <c r="V529" s="103"/>
      <c r="W529" s="103"/>
      <c r="X529" s="103"/>
      <c r="Y529" s="103"/>
      <c r="Z529" s="103"/>
      <c r="AA529" s="103"/>
      <c r="AB529" s="103"/>
      <c r="AC529" s="103"/>
      <c r="AD529" s="103"/>
      <c r="AE529" s="103"/>
      <c r="AF529" s="103"/>
      <c r="AG529" s="103"/>
      <c r="AH529" s="103"/>
      <c r="AI529" s="103"/>
      <c r="AJ529" s="103"/>
      <c r="AK529" s="103"/>
      <c r="AL529" s="103"/>
      <c r="AM529" s="103"/>
      <c r="AN529" s="103"/>
    </row>
    <row r="530" spans="1:40" s="97" customFormat="1" ht="15.75" hidden="1" customHeight="1">
      <c r="A530" s="103"/>
      <c r="B530" s="103"/>
      <c r="C530" s="113"/>
      <c r="D530" s="113"/>
      <c r="E530" s="113"/>
      <c r="F530" s="113"/>
      <c r="G530" s="113"/>
      <c r="H530" s="113"/>
      <c r="I530" s="113"/>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c r="AF530" s="103"/>
      <c r="AG530" s="103"/>
      <c r="AH530" s="103"/>
      <c r="AI530" s="103"/>
      <c r="AJ530" s="103"/>
      <c r="AK530" s="103"/>
      <c r="AL530" s="103"/>
      <c r="AM530" s="103"/>
      <c r="AN530" s="103"/>
    </row>
    <row r="531" spans="1:40" s="97" customFormat="1" ht="15.75" hidden="1" customHeight="1">
      <c r="A531" s="103"/>
      <c r="B531" s="103"/>
      <c r="C531" s="113"/>
      <c r="D531" s="113"/>
      <c r="E531" s="113"/>
      <c r="F531" s="113"/>
      <c r="G531" s="113"/>
      <c r="H531" s="113"/>
      <c r="I531" s="113"/>
      <c r="J531" s="103"/>
      <c r="K531" s="103"/>
      <c r="L531" s="103"/>
      <c r="M531" s="103"/>
      <c r="N531" s="103"/>
      <c r="O531" s="103"/>
      <c r="P531" s="103"/>
      <c r="Q531" s="103"/>
      <c r="R531" s="103"/>
      <c r="S531" s="103"/>
      <c r="T531" s="103"/>
      <c r="U531" s="103"/>
      <c r="V531" s="103"/>
      <c r="W531" s="103"/>
      <c r="X531" s="103"/>
      <c r="Y531" s="103"/>
      <c r="Z531" s="103"/>
      <c r="AA531" s="103"/>
      <c r="AB531" s="103"/>
      <c r="AC531" s="103"/>
      <c r="AD531" s="103"/>
      <c r="AE531" s="103"/>
      <c r="AF531" s="103"/>
      <c r="AG531" s="103"/>
      <c r="AH531" s="103"/>
      <c r="AI531" s="103"/>
      <c r="AJ531" s="103"/>
      <c r="AK531" s="103"/>
      <c r="AL531" s="103"/>
      <c r="AM531" s="103"/>
      <c r="AN531" s="103"/>
    </row>
    <row r="532" spans="1:40" s="97" customFormat="1" ht="15.75" hidden="1" customHeight="1">
      <c r="A532" s="103"/>
      <c r="B532" s="103"/>
      <c r="C532" s="113"/>
      <c r="D532" s="113"/>
      <c r="E532" s="113"/>
      <c r="F532" s="113"/>
      <c r="G532" s="113"/>
      <c r="H532" s="113"/>
      <c r="I532" s="113"/>
      <c r="J532" s="103"/>
      <c r="K532" s="103"/>
      <c r="L532" s="103"/>
      <c r="M532" s="103"/>
      <c r="N532" s="103"/>
      <c r="O532" s="103"/>
      <c r="P532" s="103"/>
      <c r="Q532" s="103"/>
      <c r="R532" s="103"/>
      <c r="S532" s="103"/>
      <c r="T532" s="103"/>
      <c r="U532" s="103"/>
      <c r="V532" s="103"/>
      <c r="W532" s="103"/>
      <c r="X532" s="103"/>
      <c r="Y532" s="103"/>
      <c r="Z532" s="103"/>
      <c r="AA532" s="103"/>
      <c r="AB532" s="103"/>
      <c r="AC532" s="103"/>
      <c r="AD532" s="103"/>
      <c r="AE532" s="103"/>
      <c r="AF532" s="103"/>
      <c r="AG532" s="103"/>
      <c r="AH532" s="103"/>
      <c r="AI532" s="103"/>
      <c r="AJ532" s="103"/>
      <c r="AK532" s="103"/>
      <c r="AL532" s="103"/>
      <c r="AM532" s="103"/>
      <c r="AN532" s="103"/>
    </row>
    <row r="533" spans="1:40" s="97" customFormat="1" ht="15.75" hidden="1" customHeight="1">
      <c r="A533" s="103"/>
      <c r="B533" s="103"/>
      <c r="C533" s="113"/>
      <c r="D533" s="113"/>
      <c r="E533" s="113"/>
      <c r="F533" s="113"/>
      <c r="G533" s="113"/>
      <c r="H533" s="113"/>
      <c r="I533" s="113"/>
      <c r="J533" s="103"/>
      <c r="K533" s="103"/>
      <c r="L533" s="103"/>
      <c r="M533" s="103"/>
      <c r="N533" s="103"/>
      <c r="O533" s="103"/>
      <c r="P533" s="103"/>
      <c r="Q533" s="103"/>
      <c r="R533" s="103"/>
      <c r="S533" s="103"/>
      <c r="T533" s="103"/>
      <c r="U533" s="103"/>
      <c r="V533" s="103"/>
      <c r="W533" s="103"/>
      <c r="X533" s="103"/>
      <c r="Y533" s="103"/>
      <c r="Z533" s="103"/>
      <c r="AA533" s="103"/>
      <c r="AB533" s="103"/>
      <c r="AC533" s="103"/>
      <c r="AD533" s="103"/>
      <c r="AE533" s="103"/>
      <c r="AF533" s="103"/>
      <c r="AG533" s="103"/>
      <c r="AH533" s="103"/>
      <c r="AI533" s="103"/>
      <c r="AJ533" s="103"/>
      <c r="AK533" s="103"/>
      <c r="AL533" s="103"/>
      <c r="AM533" s="103"/>
      <c r="AN533" s="103"/>
    </row>
    <row r="534" spans="1:40" s="97" customFormat="1" ht="15.75" hidden="1" customHeight="1">
      <c r="A534" s="103"/>
      <c r="B534" s="103"/>
      <c r="C534" s="113"/>
      <c r="D534" s="113"/>
      <c r="E534" s="113"/>
      <c r="F534" s="113"/>
      <c r="G534" s="113"/>
      <c r="H534" s="113"/>
      <c r="I534" s="113"/>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c r="AF534" s="103"/>
      <c r="AG534" s="103"/>
      <c r="AH534" s="103"/>
      <c r="AI534" s="103"/>
      <c r="AJ534" s="103"/>
      <c r="AK534" s="103"/>
      <c r="AL534" s="103"/>
      <c r="AM534" s="103"/>
      <c r="AN534" s="103"/>
    </row>
    <row r="535" spans="1:40" s="97" customFormat="1" ht="15.75" hidden="1" customHeight="1">
      <c r="A535" s="103"/>
      <c r="B535" s="103"/>
      <c r="C535" s="113"/>
      <c r="D535" s="113"/>
      <c r="E535" s="113"/>
      <c r="F535" s="113"/>
      <c r="G535" s="113"/>
      <c r="H535" s="113"/>
      <c r="I535" s="11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row>
    <row r="536" spans="1:40" s="97" customFormat="1" ht="15.75" hidden="1" customHeight="1">
      <c r="A536" s="103"/>
      <c r="B536" s="103"/>
      <c r="C536" s="113"/>
      <c r="D536" s="113"/>
      <c r="E536" s="113"/>
      <c r="F536" s="113"/>
      <c r="G536" s="113"/>
      <c r="H536" s="113"/>
      <c r="I536" s="11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row>
    <row r="537" spans="1:40" s="97" customFormat="1" ht="15.75" hidden="1" customHeight="1">
      <c r="A537" s="103"/>
      <c r="B537" s="103"/>
      <c r="C537" s="113"/>
      <c r="D537" s="113"/>
      <c r="E537" s="113"/>
      <c r="F537" s="113"/>
      <c r="G537" s="113"/>
      <c r="H537" s="113"/>
      <c r="I537" s="11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row>
    <row r="538" spans="1:40" s="97" customFormat="1" ht="15.75" hidden="1" customHeight="1">
      <c r="A538" s="103"/>
      <c r="B538" s="103"/>
      <c r="C538" s="113"/>
      <c r="D538" s="113"/>
      <c r="E538" s="113"/>
      <c r="F538" s="113"/>
      <c r="G538" s="113"/>
      <c r="H538" s="113"/>
      <c r="I538" s="11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c r="AG538" s="103"/>
      <c r="AH538" s="103"/>
      <c r="AI538" s="103"/>
      <c r="AJ538" s="103"/>
      <c r="AK538" s="103"/>
      <c r="AL538" s="103"/>
      <c r="AM538" s="103"/>
      <c r="AN538" s="103"/>
    </row>
    <row r="539" spans="1:40" s="97" customFormat="1" ht="15.75" hidden="1" customHeight="1">
      <c r="A539" s="103"/>
      <c r="B539" s="103"/>
      <c r="C539" s="113"/>
      <c r="D539" s="113"/>
      <c r="E539" s="113"/>
      <c r="F539" s="113"/>
      <c r="G539" s="113"/>
      <c r="H539" s="113"/>
      <c r="I539" s="113"/>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c r="AF539" s="103"/>
      <c r="AG539" s="103"/>
      <c r="AH539" s="103"/>
      <c r="AI539" s="103"/>
      <c r="AJ539" s="103"/>
      <c r="AK539" s="103"/>
      <c r="AL539" s="103"/>
      <c r="AM539" s="103"/>
      <c r="AN539" s="103"/>
    </row>
    <row r="540" spans="1:40" s="97" customFormat="1" ht="15.75" hidden="1" customHeight="1">
      <c r="A540" s="103"/>
      <c r="B540" s="103"/>
      <c r="C540" s="113"/>
      <c r="D540" s="113"/>
      <c r="E540" s="113"/>
      <c r="F540" s="113"/>
      <c r="G540" s="113"/>
      <c r="H540" s="113"/>
      <c r="I540" s="11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c r="AG540" s="103"/>
      <c r="AH540" s="103"/>
      <c r="AI540" s="103"/>
      <c r="AJ540" s="103"/>
      <c r="AK540" s="103"/>
      <c r="AL540" s="103"/>
      <c r="AM540" s="103"/>
      <c r="AN540" s="103"/>
    </row>
    <row r="541" spans="1:40" s="97" customFormat="1" ht="15.75" hidden="1" customHeight="1">
      <c r="A541" s="103"/>
      <c r="B541" s="103"/>
      <c r="C541" s="113"/>
      <c r="D541" s="113"/>
      <c r="E541" s="113"/>
      <c r="F541" s="113"/>
      <c r="G541" s="113"/>
      <c r="H541" s="113"/>
      <c r="I541" s="11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c r="AG541" s="103"/>
      <c r="AH541" s="103"/>
      <c r="AI541" s="103"/>
      <c r="AJ541" s="103"/>
      <c r="AK541" s="103"/>
      <c r="AL541" s="103"/>
      <c r="AM541" s="103"/>
      <c r="AN541" s="103"/>
    </row>
    <row r="542" spans="1:40" s="97" customFormat="1" ht="15.75" hidden="1" customHeight="1">
      <c r="A542" s="103"/>
      <c r="B542" s="103"/>
      <c r="C542" s="113"/>
      <c r="D542" s="113"/>
      <c r="E542" s="113"/>
      <c r="F542" s="113"/>
      <c r="G542" s="113"/>
      <c r="H542" s="113"/>
      <c r="I542" s="113"/>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c r="AF542" s="103"/>
      <c r="AG542" s="103"/>
      <c r="AH542" s="103"/>
      <c r="AI542" s="103"/>
      <c r="AJ542" s="103"/>
      <c r="AK542" s="103"/>
      <c r="AL542" s="103"/>
      <c r="AM542" s="103"/>
      <c r="AN542" s="103"/>
    </row>
    <row r="543" spans="1:40" s="97" customFormat="1" ht="15.75" hidden="1" customHeight="1">
      <c r="A543" s="103"/>
      <c r="B543" s="103"/>
      <c r="C543" s="113"/>
      <c r="D543" s="113"/>
      <c r="E543" s="113"/>
      <c r="F543" s="113"/>
      <c r="G543" s="113"/>
      <c r="H543" s="113"/>
      <c r="I543" s="113"/>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c r="AF543" s="103"/>
      <c r="AG543" s="103"/>
      <c r="AH543" s="103"/>
      <c r="AI543" s="103"/>
      <c r="AJ543" s="103"/>
      <c r="AK543" s="103"/>
      <c r="AL543" s="103"/>
      <c r="AM543" s="103"/>
      <c r="AN543" s="103"/>
    </row>
    <row r="544" spans="1:40" s="97" customFormat="1" ht="15.75" hidden="1" customHeight="1">
      <c r="A544" s="103"/>
      <c r="B544" s="103"/>
      <c r="C544" s="113"/>
      <c r="D544" s="113"/>
      <c r="E544" s="113"/>
      <c r="F544" s="113"/>
      <c r="G544" s="113"/>
      <c r="H544" s="113"/>
      <c r="I544" s="113"/>
      <c r="J544" s="10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c r="AL544" s="103"/>
      <c r="AM544" s="103"/>
      <c r="AN544" s="103"/>
    </row>
    <row r="545" spans="1:40" s="97" customFormat="1" ht="15.75" hidden="1" customHeight="1">
      <c r="A545" s="103"/>
      <c r="B545" s="103"/>
      <c r="C545" s="113"/>
      <c r="D545" s="113"/>
      <c r="E545" s="113"/>
      <c r="F545" s="113"/>
      <c r="G545" s="113"/>
      <c r="H545" s="113"/>
      <c r="I545" s="113"/>
      <c r="J545" s="103"/>
      <c r="K545" s="103"/>
      <c r="L545" s="103"/>
      <c r="M545" s="103"/>
      <c r="N545" s="103"/>
      <c r="O545" s="103"/>
      <c r="P545" s="103"/>
      <c r="Q545" s="103"/>
      <c r="R545" s="103"/>
      <c r="S545" s="103"/>
      <c r="T545" s="103"/>
      <c r="U545" s="103"/>
      <c r="V545" s="103"/>
      <c r="W545" s="103"/>
      <c r="X545" s="103"/>
      <c r="Y545" s="103"/>
      <c r="Z545" s="103"/>
      <c r="AA545" s="103"/>
      <c r="AB545" s="103"/>
      <c r="AC545" s="103"/>
      <c r="AD545" s="103"/>
      <c r="AE545" s="103"/>
      <c r="AF545" s="103"/>
      <c r="AG545" s="103"/>
      <c r="AH545" s="103"/>
      <c r="AI545" s="103"/>
      <c r="AJ545" s="103"/>
      <c r="AK545" s="103"/>
      <c r="AL545" s="103"/>
      <c r="AM545" s="103"/>
      <c r="AN545" s="103"/>
    </row>
    <row r="546" spans="1:40" s="97" customFormat="1" ht="15.75" hidden="1" customHeight="1">
      <c r="A546" s="103"/>
      <c r="B546" s="103"/>
      <c r="C546" s="113"/>
      <c r="D546" s="113"/>
      <c r="E546" s="113"/>
      <c r="F546" s="113"/>
      <c r="G546" s="113"/>
      <c r="H546" s="113"/>
      <c r="I546" s="113"/>
      <c r="J546" s="103"/>
      <c r="K546" s="103"/>
      <c r="L546" s="103"/>
      <c r="M546" s="103"/>
      <c r="N546" s="103"/>
      <c r="O546" s="103"/>
      <c r="P546" s="103"/>
      <c r="Q546" s="103"/>
      <c r="R546" s="103"/>
      <c r="S546" s="103"/>
      <c r="T546" s="103"/>
      <c r="U546" s="103"/>
      <c r="V546" s="103"/>
      <c r="W546" s="103"/>
      <c r="X546" s="103"/>
      <c r="Y546" s="103"/>
      <c r="Z546" s="103"/>
      <c r="AA546" s="103"/>
      <c r="AB546" s="103"/>
      <c r="AC546" s="103"/>
      <c r="AD546" s="103"/>
      <c r="AE546" s="103"/>
      <c r="AF546" s="103"/>
      <c r="AG546" s="103"/>
      <c r="AH546" s="103"/>
      <c r="AI546" s="103"/>
      <c r="AJ546" s="103"/>
      <c r="AK546" s="103"/>
      <c r="AL546" s="103"/>
      <c r="AM546" s="103"/>
      <c r="AN546" s="103"/>
    </row>
    <row r="547" spans="1:40" s="97" customFormat="1" ht="15.75" hidden="1" customHeight="1">
      <c r="A547" s="103"/>
      <c r="B547" s="103"/>
      <c r="C547" s="113"/>
      <c r="D547" s="113"/>
      <c r="E547" s="113"/>
      <c r="F547" s="113"/>
      <c r="G547" s="113"/>
      <c r="H547" s="113"/>
      <c r="I547" s="113"/>
      <c r="J547" s="103"/>
      <c r="K547" s="103"/>
      <c r="L547" s="103"/>
      <c r="M547" s="103"/>
      <c r="N547" s="103"/>
      <c r="O547" s="103"/>
      <c r="P547" s="103"/>
      <c r="Q547" s="103"/>
      <c r="R547" s="103"/>
      <c r="S547" s="103"/>
      <c r="T547" s="103"/>
      <c r="U547" s="103"/>
      <c r="V547" s="103"/>
      <c r="W547" s="103"/>
      <c r="X547" s="103"/>
      <c r="Y547" s="103"/>
      <c r="Z547" s="103"/>
      <c r="AA547" s="103"/>
      <c r="AB547" s="103"/>
      <c r="AC547" s="103"/>
      <c r="AD547" s="103"/>
      <c r="AE547" s="103"/>
      <c r="AF547" s="103"/>
      <c r="AG547" s="103"/>
      <c r="AH547" s="103"/>
      <c r="AI547" s="103"/>
      <c r="AJ547" s="103"/>
      <c r="AK547" s="103"/>
      <c r="AL547" s="103"/>
      <c r="AM547" s="103"/>
      <c r="AN547" s="103"/>
    </row>
    <row r="548" spans="1:40" s="97" customFormat="1" ht="15.75" hidden="1" customHeight="1">
      <c r="A548" s="103"/>
      <c r="B548" s="103"/>
      <c r="C548" s="113"/>
      <c r="D548" s="113"/>
      <c r="E548" s="113"/>
      <c r="F548" s="113"/>
      <c r="G548" s="113"/>
      <c r="H548" s="113"/>
      <c r="I548" s="11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c r="AK548" s="103"/>
      <c r="AL548" s="103"/>
      <c r="AM548" s="103"/>
      <c r="AN548" s="103"/>
    </row>
    <row r="549" spans="1:40" s="97" customFormat="1" ht="15.75" hidden="1" customHeight="1">
      <c r="A549" s="103"/>
      <c r="B549" s="103"/>
      <c r="C549" s="113"/>
      <c r="D549" s="113"/>
      <c r="E549" s="113"/>
      <c r="F549" s="113"/>
      <c r="G549" s="113"/>
      <c r="H549" s="113"/>
      <c r="I549" s="113"/>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c r="AF549" s="103"/>
      <c r="AG549" s="103"/>
      <c r="AH549" s="103"/>
      <c r="AI549" s="103"/>
      <c r="AJ549" s="103"/>
      <c r="AK549" s="103"/>
      <c r="AL549" s="103"/>
      <c r="AM549" s="103"/>
      <c r="AN549" s="103"/>
    </row>
    <row r="550" spans="1:40" s="97" customFormat="1" ht="15.75" hidden="1" customHeight="1">
      <c r="A550" s="103"/>
      <c r="B550" s="103"/>
      <c r="C550" s="113"/>
      <c r="D550" s="113"/>
      <c r="E550" s="113"/>
      <c r="F550" s="113"/>
      <c r="G550" s="113"/>
      <c r="H550" s="113"/>
      <c r="I550" s="11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c r="AL550" s="103"/>
      <c r="AM550" s="103"/>
      <c r="AN550" s="103"/>
    </row>
    <row r="551" spans="1:40" s="97" customFormat="1" ht="15.75" hidden="1" customHeight="1">
      <c r="A551" s="103"/>
      <c r="B551" s="103"/>
      <c r="C551" s="113"/>
      <c r="D551" s="113"/>
      <c r="E551" s="113"/>
      <c r="F551" s="113"/>
      <c r="G551" s="113"/>
      <c r="H551" s="113"/>
      <c r="I551" s="113"/>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c r="AF551" s="103"/>
      <c r="AG551" s="103"/>
      <c r="AH551" s="103"/>
      <c r="AI551" s="103"/>
      <c r="AJ551" s="103"/>
      <c r="AK551" s="103"/>
      <c r="AL551" s="103"/>
      <c r="AM551" s="103"/>
      <c r="AN551" s="103"/>
    </row>
    <row r="552" spans="1:40" s="97" customFormat="1" ht="15.75" hidden="1" customHeight="1">
      <c r="A552" s="103"/>
      <c r="B552" s="103"/>
      <c r="C552" s="113"/>
      <c r="D552" s="113"/>
      <c r="E552" s="113"/>
      <c r="F552" s="113"/>
      <c r="G552" s="113"/>
      <c r="H552" s="113"/>
      <c r="I552" s="11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row>
    <row r="553" spans="1:40" s="97" customFormat="1" ht="15.75" hidden="1" customHeight="1">
      <c r="A553" s="103"/>
      <c r="B553" s="103"/>
      <c r="C553" s="113"/>
      <c r="D553" s="113"/>
      <c r="E553" s="113"/>
      <c r="F553" s="113"/>
      <c r="G553" s="113"/>
      <c r="H553" s="113"/>
      <c r="I553" s="11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103"/>
      <c r="AL553" s="103"/>
      <c r="AM553" s="103"/>
      <c r="AN553" s="103"/>
    </row>
    <row r="554" spans="1:40" s="97" customFormat="1" ht="15.75" hidden="1" customHeight="1">
      <c r="A554" s="103"/>
      <c r="B554" s="103"/>
      <c r="C554" s="113"/>
      <c r="D554" s="113"/>
      <c r="E554" s="113"/>
      <c r="F554" s="113"/>
      <c r="G554" s="113"/>
      <c r="H554" s="113"/>
      <c r="I554" s="113"/>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3"/>
      <c r="AN554" s="103"/>
    </row>
    <row r="555" spans="1:40" s="97" customFormat="1" ht="15.75" hidden="1" customHeight="1">
      <c r="A555" s="103"/>
      <c r="B555" s="103"/>
      <c r="C555" s="113"/>
      <c r="D555" s="113"/>
      <c r="E555" s="113"/>
      <c r="F555" s="113"/>
      <c r="G555" s="113"/>
      <c r="H555" s="113"/>
      <c r="I555" s="11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row>
    <row r="556" spans="1:40" s="97" customFormat="1" ht="15.75" hidden="1" customHeight="1">
      <c r="A556" s="103"/>
      <c r="B556" s="103"/>
      <c r="C556" s="113"/>
      <c r="D556" s="113"/>
      <c r="E556" s="113"/>
      <c r="F556" s="113"/>
      <c r="G556" s="113"/>
      <c r="H556" s="113"/>
      <c r="I556" s="113"/>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c r="AF556" s="103"/>
      <c r="AG556" s="103"/>
      <c r="AH556" s="103"/>
      <c r="AI556" s="103"/>
      <c r="AJ556" s="103"/>
      <c r="AK556" s="103"/>
      <c r="AL556" s="103"/>
      <c r="AM556" s="103"/>
      <c r="AN556" s="103"/>
    </row>
    <row r="557" spans="1:40" s="97" customFormat="1" ht="15.75" hidden="1" customHeight="1">
      <c r="A557" s="103"/>
      <c r="B557" s="103"/>
      <c r="C557" s="113"/>
      <c r="D557" s="113"/>
      <c r="E557" s="113"/>
      <c r="F557" s="113"/>
      <c r="G557" s="113"/>
      <c r="H557" s="113"/>
      <c r="I557" s="113"/>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c r="AF557" s="103"/>
      <c r="AG557" s="103"/>
      <c r="AH557" s="103"/>
      <c r="AI557" s="103"/>
      <c r="AJ557" s="103"/>
      <c r="AK557" s="103"/>
      <c r="AL557" s="103"/>
      <c r="AM557" s="103"/>
      <c r="AN557" s="103"/>
    </row>
    <row r="558" spans="1:40" s="97" customFormat="1" ht="15.75" hidden="1" customHeight="1">
      <c r="A558" s="103"/>
      <c r="B558" s="103"/>
      <c r="C558" s="113"/>
      <c r="D558" s="113"/>
      <c r="E558" s="113"/>
      <c r="F558" s="113"/>
      <c r="G558" s="113"/>
      <c r="H558" s="113"/>
      <c r="I558" s="11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row>
    <row r="559" spans="1:40" s="97" customFormat="1" ht="15.75" hidden="1" customHeight="1">
      <c r="A559" s="103"/>
      <c r="B559" s="103"/>
      <c r="C559" s="113"/>
      <c r="D559" s="113"/>
      <c r="E559" s="113"/>
      <c r="F559" s="113"/>
      <c r="G559" s="113"/>
      <c r="H559" s="113"/>
      <c r="I559" s="113"/>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c r="AF559" s="103"/>
      <c r="AG559" s="103"/>
      <c r="AH559" s="103"/>
      <c r="AI559" s="103"/>
      <c r="AJ559" s="103"/>
      <c r="AK559" s="103"/>
      <c r="AL559" s="103"/>
      <c r="AM559" s="103"/>
      <c r="AN559" s="103"/>
    </row>
    <row r="560" spans="1:40" s="97" customFormat="1" ht="15.75" hidden="1" customHeight="1">
      <c r="A560" s="103"/>
      <c r="B560" s="103"/>
      <c r="C560" s="113"/>
      <c r="D560" s="113"/>
      <c r="E560" s="113"/>
      <c r="F560" s="113"/>
      <c r="G560" s="113"/>
      <c r="H560" s="113"/>
      <c r="I560" s="113"/>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c r="AF560" s="103"/>
      <c r="AG560" s="103"/>
      <c r="AH560" s="103"/>
      <c r="AI560" s="103"/>
      <c r="AJ560" s="103"/>
      <c r="AK560" s="103"/>
      <c r="AL560" s="103"/>
      <c r="AM560" s="103"/>
      <c r="AN560" s="103"/>
    </row>
    <row r="561" spans="1:40" s="97" customFormat="1" ht="15.75" hidden="1" customHeight="1">
      <c r="A561" s="103"/>
      <c r="B561" s="103"/>
      <c r="C561" s="113"/>
      <c r="D561" s="113"/>
      <c r="E561" s="113"/>
      <c r="F561" s="113"/>
      <c r="G561" s="113"/>
      <c r="H561" s="113"/>
      <c r="I561" s="113"/>
      <c r="J561" s="103"/>
      <c r="K561" s="103"/>
      <c r="L561" s="103"/>
      <c r="M561" s="103"/>
      <c r="N561" s="103"/>
      <c r="O561" s="103"/>
      <c r="P561" s="103"/>
      <c r="Q561" s="103"/>
      <c r="R561" s="103"/>
      <c r="S561" s="103"/>
      <c r="T561" s="103"/>
      <c r="U561" s="103"/>
      <c r="V561" s="103"/>
      <c r="W561" s="103"/>
      <c r="X561" s="103"/>
      <c r="Y561" s="103"/>
      <c r="Z561" s="103"/>
      <c r="AA561" s="103"/>
      <c r="AB561" s="103"/>
      <c r="AC561" s="103"/>
      <c r="AD561" s="103"/>
      <c r="AE561" s="103"/>
      <c r="AF561" s="103"/>
      <c r="AG561" s="103"/>
      <c r="AH561" s="103"/>
      <c r="AI561" s="103"/>
      <c r="AJ561" s="103"/>
      <c r="AK561" s="103"/>
      <c r="AL561" s="103"/>
      <c r="AM561" s="103"/>
      <c r="AN561" s="103"/>
    </row>
    <row r="562" spans="1:40" s="97" customFormat="1" ht="15.75" hidden="1" customHeight="1">
      <c r="A562" s="103"/>
      <c r="B562" s="103"/>
      <c r="C562" s="113"/>
      <c r="D562" s="113"/>
      <c r="E562" s="113"/>
      <c r="F562" s="113"/>
      <c r="G562" s="113"/>
      <c r="H562" s="113"/>
      <c r="I562" s="113"/>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c r="AF562" s="103"/>
      <c r="AG562" s="103"/>
      <c r="AH562" s="103"/>
      <c r="AI562" s="103"/>
      <c r="AJ562" s="103"/>
      <c r="AK562" s="103"/>
      <c r="AL562" s="103"/>
      <c r="AM562" s="103"/>
      <c r="AN562" s="103"/>
    </row>
    <row r="563" spans="1:40" s="97" customFormat="1" ht="15.75" hidden="1" customHeight="1">
      <c r="A563" s="103"/>
      <c r="B563" s="103"/>
      <c r="C563" s="113"/>
      <c r="D563" s="113"/>
      <c r="E563" s="113"/>
      <c r="F563" s="113"/>
      <c r="G563" s="113"/>
      <c r="H563" s="113"/>
      <c r="I563" s="11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c r="AL563" s="103"/>
      <c r="AM563" s="103"/>
      <c r="AN563" s="103"/>
    </row>
    <row r="564" spans="1:40" s="97" customFormat="1" ht="15.75" hidden="1" customHeight="1">
      <c r="A564" s="103"/>
      <c r="B564" s="103"/>
      <c r="C564" s="113"/>
      <c r="D564" s="113"/>
      <c r="E564" s="113"/>
      <c r="F564" s="113"/>
      <c r="G564" s="113"/>
      <c r="H564" s="113"/>
      <c r="I564" s="113"/>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c r="AF564" s="103"/>
      <c r="AG564" s="103"/>
      <c r="AH564" s="103"/>
      <c r="AI564" s="103"/>
      <c r="AJ564" s="103"/>
      <c r="AK564" s="103"/>
      <c r="AL564" s="103"/>
      <c r="AM564" s="103"/>
      <c r="AN564" s="103"/>
    </row>
    <row r="565" spans="1:40" s="97" customFormat="1" ht="15.75" hidden="1" customHeight="1">
      <c r="A565" s="103"/>
      <c r="B565" s="103"/>
      <c r="C565" s="113"/>
      <c r="D565" s="113"/>
      <c r="E565" s="113"/>
      <c r="F565" s="113"/>
      <c r="G565" s="113"/>
      <c r="H565" s="113"/>
      <c r="I565" s="113"/>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c r="AF565" s="103"/>
      <c r="AG565" s="103"/>
      <c r="AH565" s="103"/>
      <c r="AI565" s="103"/>
      <c r="AJ565" s="103"/>
      <c r="AK565" s="103"/>
      <c r="AL565" s="103"/>
      <c r="AM565" s="103"/>
      <c r="AN565" s="103"/>
    </row>
    <row r="566" spans="1:40" s="97" customFormat="1" ht="15.75" hidden="1" customHeight="1">
      <c r="A566" s="103"/>
      <c r="B566" s="103"/>
      <c r="C566" s="113"/>
      <c r="D566" s="113"/>
      <c r="E566" s="113"/>
      <c r="F566" s="113"/>
      <c r="G566" s="113"/>
      <c r="H566" s="113"/>
      <c r="I566" s="113"/>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c r="AF566" s="103"/>
      <c r="AG566" s="103"/>
      <c r="AH566" s="103"/>
      <c r="AI566" s="103"/>
      <c r="AJ566" s="103"/>
      <c r="AK566" s="103"/>
      <c r="AL566" s="103"/>
      <c r="AM566" s="103"/>
      <c r="AN566" s="103"/>
    </row>
    <row r="567" spans="1:40" s="97" customFormat="1" ht="15.75" hidden="1" customHeight="1">
      <c r="A567" s="103"/>
      <c r="B567" s="103"/>
      <c r="C567" s="113"/>
      <c r="D567" s="113"/>
      <c r="E567" s="113"/>
      <c r="F567" s="113"/>
      <c r="G567" s="113"/>
      <c r="H567" s="113"/>
      <c r="I567" s="11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c r="AG567" s="103"/>
      <c r="AH567" s="103"/>
      <c r="AI567" s="103"/>
      <c r="AJ567" s="103"/>
      <c r="AK567" s="103"/>
      <c r="AL567" s="103"/>
      <c r="AM567" s="103"/>
      <c r="AN567" s="103"/>
    </row>
    <row r="568" spans="1:40" s="97" customFormat="1" ht="15.75" hidden="1" customHeight="1">
      <c r="A568" s="103"/>
      <c r="B568" s="103"/>
      <c r="C568" s="113"/>
      <c r="D568" s="113"/>
      <c r="E568" s="113"/>
      <c r="F568" s="113"/>
      <c r="G568" s="113"/>
      <c r="H568" s="113"/>
      <c r="I568" s="113"/>
      <c r="J568" s="103"/>
      <c r="K568" s="103"/>
      <c r="L568" s="103"/>
      <c r="M568" s="103"/>
      <c r="N568" s="103"/>
      <c r="O568" s="103"/>
      <c r="P568" s="103"/>
      <c r="Q568" s="103"/>
      <c r="R568" s="103"/>
      <c r="S568" s="103"/>
      <c r="T568" s="103"/>
      <c r="U568" s="103"/>
      <c r="V568" s="103"/>
      <c r="W568" s="103"/>
      <c r="X568" s="103"/>
      <c r="Y568" s="103"/>
      <c r="Z568" s="103"/>
      <c r="AA568" s="103"/>
      <c r="AB568" s="103"/>
      <c r="AC568" s="103"/>
      <c r="AD568" s="103"/>
      <c r="AE568" s="103"/>
      <c r="AF568" s="103"/>
      <c r="AG568" s="103"/>
      <c r="AH568" s="103"/>
      <c r="AI568" s="103"/>
      <c r="AJ568" s="103"/>
      <c r="AK568" s="103"/>
      <c r="AL568" s="103"/>
      <c r="AM568" s="103"/>
      <c r="AN568" s="103"/>
    </row>
    <row r="569" spans="1:40" s="97" customFormat="1" ht="15.75" hidden="1" customHeight="1">
      <c r="A569" s="103"/>
      <c r="B569" s="103"/>
      <c r="C569" s="113"/>
      <c r="D569" s="113"/>
      <c r="E569" s="113"/>
      <c r="F569" s="113"/>
      <c r="G569" s="113"/>
      <c r="H569" s="113"/>
      <c r="I569" s="113"/>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c r="AF569" s="103"/>
      <c r="AG569" s="103"/>
      <c r="AH569" s="103"/>
      <c r="AI569" s="103"/>
      <c r="AJ569" s="103"/>
      <c r="AK569" s="103"/>
      <c r="AL569" s="103"/>
      <c r="AM569" s="103"/>
      <c r="AN569" s="103"/>
    </row>
    <row r="570" spans="1:40" s="97" customFormat="1" ht="15.75" hidden="1" customHeight="1">
      <c r="A570" s="103"/>
      <c r="B570" s="103"/>
      <c r="C570" s="113"/>
      <c r="D570" s="113"/>
      <c r="E570" s="113"/>
      <c r="F570" s="113"/>
      <c r="G570" s="113"/>
      <c r="H570" s="113"/>
      <c r="I570" s="11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row>
    <row r="571" spans="1:40" s="97" customFormat="1" ht="15.75" hidden="1" customHeight="1">
      <c r="A571" s="103"/>
      <c r="B571" s="103"/>
      <c r="C571" s="113"/>
      <c r="D571" s="113"/>
      <c r="E571" s="113"/>
      <c r="F571" s="113"/>
      <c r="G571" s="113"/>
      <c r="H571" s="113"/>
      <c r="I571" s="11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row>
    <row r="572" spans="1:40" s="97" customFormat="1" ht="15.75" hidden="1" customHeight="1">
      <c r="A572" s="103"/>
      <c r="B572" s="103"/>
      <c r="C572" s="113"/>
      <c r="D572" s="113"/>
      <c r="E572" s="113"/>
      <c r="F572" s="113"/>
      <c r="G572" s="113"/>
      <c r="H572" s="113"/>
      <c r="I572" s="11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row>
    <row r="573" spans="1:40" s="97" customFormat="1" ht="15.75" hidden="1" customHeight="1">
      <c r="A573" s="103"/>
      <c r="B573" s="103"/>
      <c r="C573" s="113"/>
      <c r="D573" s="113"/>
      <c r="E573" s="113"/>
      <c r="F573" s="113"/>
      <c r="G573" s="113"/>
      <c r="H573" s="113"/>
      <c r="I573" s="113"/>
      <c r="J573" s="103"/>
      <c r="K573" s="103"/>
      <c r="L573" s="103"/>
      <c r="M573" s="103"/>
      <c r="N573" s="103"/>
      <c r="O573" s="103"/>
      <c r="P573" s="103"/>
      <c r="Q573" s="103"/>
      <c r="R573" s="103"/>
      <c r="S573" s="103"/>
      <c r="T573" s="103"/>
      <c r="U573" s="103"/>
      <c r="V573" s="103"/>
      <c r="W573" s="103"/>
      <c r="X573" s="103"/>
      <c r="Y573" s="103"/>
      <c r="Z573" s="103"/>
      <c r="AA573" s="103"/>
      <c r="AB573" s="103"/>
      <c r="AC573" s="103"/>
      <c r="AD573" s="103"/>
      <c r="AE573" s="103"/>
      <c r="AF573" s="103"/>
      <c r="AG573" s="103"/>
      <c r="AH573" s="103"/>
      <c r="AI573" s="103"/>
      <c r="AJ573" s="103"/>
      <c r="AK573" s="103"/>
      <c r="AL573" s="103"/>
      <c r="AM573" s="103"/>
      <c r="AN573" s="103"/>
    </row>
    <row r="574" spans="1:40" s="97" customFormat="1" ht="15.75" hidden="1" customHeight="1">
      <c r="A574" s="103"/>
      <c r="B574" s="103"/>
      <c r="C574" s="113"/>
      <c r="D574" s="113"/>
      <c r="E574" s="113"/>
      <c r="F574" s="113"/>
      <c r="G574" s="113"/>
      <c r="H574" s="113"/>
      <c r="I574" s="113"/>
      <c r="J574" s="10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c r="AL574" s="103"/>
      <c r="AM574" s="103"/>
      <c r="AN574" s="103"/>
    </row>
    <row r="575" spans="1:40" s="97" customFormat="1" ht="15.75" hidden="1" customHeight="1">
      <c r="A575" s="103"/>
      <c r="B575" s="103"/>
      <c r="C575" s="113"/>
      <c r="D575" s="113"/>
      <c r="E575" s="113"/>
      <c r="F575" s="113"/>
      <c r="G575" s="113"/>
      <c r="H575" s="113"/>
      <c r="I575" s="11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c r="AF575" s="103"/>
      <c r="AG575" s="103"/>
      <c r="AH575" s="103"/>
      <c r="AI575" s="103"/>
      <c r="AJ575" s="103"/>
      <c r="AK575" s="103"/>
      <c r="AL575" s="103"/>
      <c r="AM575" s="103"/>
      <c r="AN575" s="103"/>
    </row>
    <row r="576" spans="1:40" s="97" customFormat="1" ht="15.75" hidden="1" customHeight="1">
      <c r="A576" s="103"/>
      <c r="B576" s="103"/>
      <c r="C576" s="113"/>
      <c r="D576" s="113"/>
      <c r="E576" s="113"/>
      <c r="F576" s="113"/>
      <c r="G576" s="113"/>
      <c r="H576" s="113"/>
      <c r="I576" s="11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c r="AL576" s="103"/>
      <c r="AM576" s="103"/>
      <c r="AN576" s="103"/>
    </row>
    <row r="577" spans="1:40" s="97" customFormat="1" ht="15.75" hidden="1" customHeight="1">
      <c r="A577" s="103"/>
      <c r="B577" s="103"/>
      <c r="C577" s="113"/>
      <c r="D577" s="113"/>
      <c r="E577" s="113"/>
      <c r="F577" s="113"/>
      <c r="G577" s="113"/>
      <c r="H577" s="113"/>
      <c r="I577" s="11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c r="AL577" s="103"/>
      <c r="AM577" s="103"/>
      <c r="AN577" s="103"/>
    </row>
    <row r="578" spans="1:40" s="97" customFormat="1" ht="15.75" hidden="1" customHeight="1">
      <c r="A578" s="103"/>
      <c r="B578" s="103"/>
      <c r="C578" s="113"/>
      <c r="D578" s="113"/>
      <c r="E578" s="113"/>
      <c r="F578" s="113"/>
      <c r="G578" s="113"/>
      <c r="H578" s="113"/>
      <c r="I578" s="113"/>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c r="AF578" s="103"/>
      <c r="AG578" s="103"/>
      <c r="AH578" s="103"/>
      <c r="AI578" s="103"/>
      <c r="AJ578" s="103"/>
      <c r="AK578" s="103"/>
      <c r="AL578" s="103"/>
      <c r="AM578" s="103"/>
      <c r="AN578" s="103"/>
    </row>
    <row r="579" spans="1:40" s="97" customFormat="1" ht="15.75" hidden="1" customHeight="1">
      <c r="A579" s="103"/>
      <c r="B579" s="103"/>
      <c r="C579" s="113"/>
      <c r="D579" s="113"/>
      <c r="E579" s="113"/>
      <c r="F579" s="113"/>
      <c r="G579" s="113"/>
      <c r="H579" s="113"/>
      <c r="I579" s="11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c r="AL579" s="103"/>
      <c r="AM579" s="103"/>
      <c r="AN579" s="103"/>
    </row>
    <row r="580" spans="1:40" s="97" customFormat="1" ht="15.75" hidden="1" customHeight="1">
      <c r="A580" s="103"/>
      <c r="B580" s="103"/>
      <c r="C580" s="113"/>
      <c r="D580" s="113"/>
      <c r="E580" s="113"/>
      <c r="F580" s="113"/>
      <c r="G580" s="113"/>
      <c r="H580" s="113"/>
      <c r="I580" s="11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103"/>
      <c r="AL580" s="103"/>
      <c r="AM580" s="103"/>
      <c r="AN580" s="103"/>
    </row>
    <row r="581" spans="1:40" s="97" customFormat="1" ht="15.75" hidden="1" customHeight="1">
      <c r="A581" s="103"/>
      <c r="B581" s="103"/>
      <c r="C581" s="113"/>
      <c r="D581" s="113"/>
      <c r="E581" s="113"/>
      <c r="F581" s="113"/>
      <c r="G581" s="113"/>
      <c r="H581" s="113"/>
      <c r="I581" s="113"/>
      <c r="J581" s="103"/>
      <c r="K581" s="103"/>
      <c r="L581" s="103"/>
      <c r="M581" s="103"/>
      <c r="N581" s="103"/>
      <c r="O581" s="103"/>
      <c r="P581" s="103"/>
      <c r="Q581" s="103"/>
      <c r="R581" s="103"/>
      <c r="S581" s="103"/>
      <c r="T581" s="103"/>
      <c r="U581" s="103"/>
      <c r="V581" s="103"/>
      <c r="W581" s="103"/>
      <c r="X581" s="103"/>
      <c r="Y581" s="103"/>
      <c r="Z581" s="103"/>
      <c r="AA581" s="103"/>
      <c r="AB581" s="103"/>
      <c r="AC581" s="103"/>
      <c r="AD581" s="103"/>
      <c r="AE581" s="103"/>
      <c r="AF581" s="103"/>
      <c r="AG581" s="103"/>
      <c r="AH581" s="103"/>
      <c r="AI581" s="103"/>
      <c r="AJ581" s="103"/>
      <c r="AK581" s="103"/>
      <c r="AL581" s="103"/>
      <c r="AM581" s="103"/>
      <c r="AN581" s="103"/>
    </row>
    <row r="582" spans="1:40" s="97" customFormat="1" ht="15.75" hidden="1" customHeight="1">
      <c r="A582" s="103"/>
      <c r="B582" s="103"/>
      <c r="C582" s="113"/>
      <c r="D582" s="113"/>
      <c r="E582" s="113"/>
      <c r="F582" s="113"/>
      <c r="G582" s="113"/>
      <c r="H582" s="113"/>
      <c r="I582" s="113"/>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c r="AF582" s="103"/>
      <c r="AG582" s="103"/>
      <c r="AH582" s="103"/>
      <c r="AI582" s="103"/>
      <c r="AJ582" s="103"/>
      <c r="AK582" s="103"/>
      <c r="AL582" s="103"/>
      <c r="AM582" s="103"/>
      <c r="AN582" s="103"/>
    </row>
    <row r="583" spans="1:40" s="97" customFormat="1" ht="15.75" hidden="1" customHeight="1">
      <c r="A583" s="103"/>
      <c r="B583" s="103"/>
      <c r="C583" s="113"/>
      <c r="D583" s="113"/>
      <c r="E583" s="113"/>
      <c r="F583" s="113"/>
      <c r="G583" s="113"/>
      <c r="H583" s="113"/>
      <c r="I583" s="113"/>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c r="AF583" s="103"/>
      <c r="AG583" s="103"/>
      <c r="AH583" s="103"/>
      <c r="AI583" s="103"/>
      <c r="AJ583" s="103"/>
      <c r="AK583" s="103"/>
      <c r="AL583" s="103"/>
      <c r="AM583" s="103"/>
      <c r="AN583" s="103"/>
    </row>
    <row r="584" spans="1:40" s="97" customFormat="1" ht="15.75" hidden="1" customHeight="1">
      <c r="A584" s="103"/>
      <c r="B584" s="103"/>
      <c r="C584" s="113"/>
      <c r="D584" s="113"/>
      <c r="E584" s="113"/>
      <c r="F584" s="113"/>
      <c r="G584" s="113"/>
      <c r="H584" s="113"/>
      <c r="I584" s="113"/>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c r="AF584" s="103"/>
      <c r="AG584" s="103"/>
      <c r="AH584" s="103"/>
      <c r="AI584" s="103"/>
      <c r="AJ584" s="103"/>
      <c r="AK584" s="103"/>
      <c r="AL584" s="103"/>
      <c r="AM584" s="103"/>
      <c r="AN584" s="103"/>
    </row>
    <row r="585" spans="1:40" s="97" customFormat="1" ht="15.75" hidden="1" customHeight="1">
      <c r="A585" s="103"/>
      <c r="B585" s="103"/>
      <c r="C585" s="113"/>
      <c r="D585" s="113"/>
      <c r="E585" s="113"/>
      <c r="F585" s="113"/>
      <c r="G585" s="113"/>
      <c r="H585" s="113"/>
      <c r="I585" s="113"/>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c r="AF585" s="103"/>
      <c r="AG585" s="103"/>
      <c r="AH585" s="103"/>
      <c r="AI585" s="103"/>
      <c r="AJ585" s="103"/>
      <c r="AK585" s="103"/>
      <c r="AL585" s="103"/>
      <c r="AM585" s="103"/>
      <c r="AN585" s="103"/>
    </row>
    <row r="586" spans="1:40" s="97" customFormat="1" ht="15.75" hidden="1" customHeight="1">
      <c r="A586" s="103"/>
      <c r="B586" s="103"/>
      <c r="C586" s="113"/>
      <c r="D586" s="113"/>
      <c r="E586" s="113"/>
      <c r="F586" s="113"/>
      <c r="G586" s="113"/>
      <c r="H586" s="113"/>
      <c r="I586" s="113"/>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c r="AF586" s="103"/>
      <c r="AG586" s="103"/>
      <c r="AH586" s="103"/>
      <c r="AI586" s="103"/>
      <c r="AJ586" s="103"/>
      <c r="AK586" s="103"/>
      <c r="AL586" s="103"/>
      <c r="AM586" s="103"/>
      <c r="AN586" s="103"/>
    </row>
    <row r="587" spans="1:40" s="97" customFormat="1" ht="15.75" hidden="1" customHeight="1">
      <c r="A587" s="103"/>
      <c r="B587" s="103"/>
      <c r="C587" s="113"/>
      <c r="D587" s="113"/>
      <c r="E587" s="113"/>
      <c r="F587" s="113"/>
      <c r="G587" s="113"/>
      <c r="H587" s="113"/>
      <c r="I587" s="113"/>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c r="AF587" s="103"/>
      <c r="AG587" s="103"/>
      <c r="AH587" s="103"/>
      <c r="AI587" s="103"/>
      <c r="AJ587" s="103"/>
      <c r="AK587" s="103"/>
      <c r="AL587" s="103"/>
      <c r="AM587" s="103"/>
      <c r="AN587" s="103"/>
    </row>
    <row r="588" spans="1:40" s="97" customFormat="1" ht="15.75" hidden="1" customHeight="1">
      <c r="A588" s="103"/>
      <c r="B588" s="103"/>
      <c r="C588" s="113"/>
      <c r="D588" s="113"/>
      <c r="E588" s="113"/>
      <c r="F588" s="113"/>
      <c r="G588" s="113"/>
      <c r="H588" s="113"/>
      <c r="I588" s="113"/>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103"/>
      <c r="AL588" s="103"/>
      <c r="AM588" s="103"/>
      <c r="AN588" s="103"/>
    </row>
    <row r="589" spans="1:40" s="97" customFormat="1" ht="15.75" hidden="1" customHeight="1">
      <c r="A589" s="103"/>
      <c r="B589" s="103"/>
      <c r="C589" s="113"/>
      <c r="D589" s="113"/>
      <c r="E589" s="113"/>
      <c r="F589" s="113"/>
      <c r="G589" s="113"/>
      <c r="H589" s="113"/>
      <c r="I589" s="11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row>
    <row r="590" spans="1:40" s="97" customFormat="1" ht="15.75" hidden="1" customHeight="1">
      <c r="A590" s="103"/>
      <c r="B590" s="103"/>
      <c r="C590" s="113"/>
      <c r="D590" s="113"/>
      <c r="E590" s="113"/>
      <c r="F590" s="113"/>
      <c r="G590" s="113"/>
      <c r="H590" s="113"/>
      <c r="I590" s="11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row>
    <row r="591" spans="1:40" s="97" customFormat="1" ht="15.75" hidden="1" customHeight="1">
      <c r="A591" s="103"/>
      <c r="B591" s="103"/>
      <c r="C591" s="113"/>
      <c r="D591" s="113"/>
      <c r="E591" s="113"/>
      <c r="F591" s="113"/>
      <c r="G591" s="113"/>
      <c r="H591" s="113"/>
      <c r="I591" s="11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row>
    <row r="592" spans="1:40" s="97" customFormat="1" ht="15.75" hidden="1" customHeight="1">
      <c r="A592" s="103"/>
      <c r="B592" s="103"/>
      <c r="C592" s="113"/>
      <c r="D592" s="113"/>
      <c r="E592" s="113"/>
      <c r="F592" s="113"/>
      <c r="G592" s="113"/>
      <c r="H592" s="113"/>
      <c r="I592" s="113"/>
      <c r="J592" s="103"/>
      <c r="K592" s="103"/>
      <c r="L592" s="103"/>
      <c r="M592" s="103"/>
      <c r="N592" s="103"/>
      <c r="O592" s="103"/>
      <c r="P592" s="103"/>
      <c r="Q592" s="103"/>
      <c r="R592" s="103"/>
      <c r="S592" s="103"/>
      <c r="T592" s="103"/>
      <c r="U592" s="103"/>
      <c r="V592" s="103"/>
      <c r="W592" s="103"/>
      <c r="X592" s="103"/>
      <c r="Y592" s="103"/>
      <c r="Z592" s="103"/>
      <c r="AA592" s="103"/>
      <c r="AB592" s="103"/>
      <c r="AC592" s="103"/>
      <c r="AD592" s="103"/>
      <c r="AE592" s="103"/>
      <c r="AF592" s="103"/>
      <c r="AG592" s="103"/>
      <c r="AH592" s="103"/>
      <c r="AI592" s="103"/>
      <c r="AJ592" s="103"/>
      <c r="AK592" s="103"/>
      <c r="AL592" s="103"/>
      <c r="AM592" s="103"/>
      <c r="AN592" s="103"/>
    </row>
    <row r="593" spans="1:40" s="97" customFormat="1" ht="15.75" hidden="1" customHeight="1">
      <c r="A593" s="103"/>
      <c r="B593" s="103"/>
      <c r="C593" s="113"/>
      <c r="D593" s="113"/>
      <c r="E593" s="113"/>
      <c r="F593" s="113"/>
      <c r="G593" s="113"/>
      <c r="H593" s="113"/>
      <c r="I593" s="113"/>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c r="AF593" s="103"/>
      <c r="AG593" s="103"/>
      <c r="AH593" s="103"/>
      <c r="AI593" s="103"/>
      <c r="AJ593" s="103"/>
      <c r="AK593" s="103"/>
      <c r="AL593" s="103"/>
      <c r="AM593" s="103"/>
      <c r="AN593" s="103"/>
    </row>
    <row r="594" spans="1:40" s="97" customFormat="1" ht="15.75" hidden="1" customHeight="1">
      <c r="A594" s="103"/>
      <c r="B594" s="103"/>
      <c r="C594" s="113"/>
      <c r="D594" s="113"/>
      <c r="E594" s="113"/>
      <c r="F594" s="113"/>
      <c r="G594" s="113"/>
      <c r="H594" s="113"/>
      <c r="I594" s="113"/>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c r="AF594" s="103"/>
      <c r="AG594" s="103"/>
      <c r="AH594" s="103"/>
      <c r="AI594" s="103"/>
      <c r="AJ594" s="103"/>
      <c r="AK594" s="103"/>
      <c r="AL594" s="103"/>
      <c r="AM594" s="103"/>
      <c r="AN594" s="103"/>
    </row>
    <row r="595" spans="1:40" s="97" customFormat="1" ht="15.75" hidden="1" customHeight="1">
      <c r="A595" s="103"/>
      <c r="B595" s="103"/>
      <c r="C595" s="113"/>
      <c r="D595" s="113"/>
      <c r="E595" s="113"/>
      <c r="F595" s="113"/>
      <c r="G595" s="113"/>
      <c r="H595" s="113"/>
      <c r="I595" s="113"/>
      <c r="J595" s="103"/>
      <c r="K595" s="103"/>
      <c r="L595" s="103"/>
      <c r="M595" s="103"/>
      <c r="N595" s="103"/>
      <c r="O595" s="103"/>
      <c r="P595" s="103"/>
      <c r="Q595" s="103"/>
      <c r="R595" s="103"/>
      <c r="S595" s="103"/>
      <c r="T595" s="103"/>
      <c r="U595" s="103"/>
      <c r="V595" s="103"/>
      <c r="W595" s="103"/>
      <c r="X595" s="103"/>
      <c r="Y595" s="103"/>
      <c r="Z595" s="103"/>
      <c r="AA595" s="103"/>
      <c r="AB595" s="103"/>
      <c r="AC595" s="103"/>
      <c r="AD595" s="103"/>
      <c r="AE595" s="103"/>
      <c r="AF595" s="103"/>
      <c r="AG595" s="103"/>
      <c r="AH595" s="103"/>
      <c r="AI595" s="103"/>
      <c r="AJ595" s="103"/>
      <c r="AK595" s="103"/>
      <c r="AL595" s="103"/>
      <c r="AM595" s="103"/>
      <c r="AN595" s="103"/>
    </row>
    <row r="596" spans="1:40" s="97" customFormat="1" ht="15.75" hidden="1" customHeight="1">
      <c r="A596" s="103"/>
      <c r="B596" s="103"/>
      <c r="C596" s="113"/>
      <c r="D596" s="113"/>
      <c r="E596" s="113"/>
      <c r="F596" s="113"/>
      <c r="G596" s="113"/>
      <c r="H596" s="113"/>
      <c r="I596" s="113"/>
      <c r="J596" s="103"/>
      <c r="K596" s="103"/>
      <c r="L596" s="103"/>
      <c r="M596" s="103"/>
      <c r="N596" s="103"/>
      <c r="O596" s="103"/>
      <c r="P596" s="103"/>
      <c r="Q596" s="103"/>
      <c r="R596" s="103"/>
      <c r="S596" s="103"/>
      <c r="T596" s="103"/>
      <c r="U596" s="103"/>
      <c r="V596" s="103"/>
      <c r="W596" s="103"/>
      <c r="X596" s="103"/>
      <c r="Y596" s="103"/>
      <c r="Z596" s="103"/>
      <c r="AA596" s="103"/>
      <c r="AB596" s="103"/>
      <c r="AC596" s="103"/>
      <c r="AD596" s="103"/>
      <c r="AE596" s="103"/>
      <c r="AF596" s="103"/>
      <c r="AG596" s="103"/>
      <c r="AH596" s="103"/>
      <c r="AI596" s="103"/>
      <c r="AJ596" s="103"/>
      <c r="AK596" s="103"/>
      <c r="AL596" s="103"/>
      <c r="AM596" s="103"/>
      <c r="AN596" s="103"/>
    </row>
    <row r="597" spans="1:40" s="97" customFormat="1" ht="15.75" hidden="1" customHeight="1">
      <c r="A597" s="103"/>
      <c r="B597" s="103"/>
      <c r="C597" s="113"/>
      <c r="D597" s="113"/>
      <c r="E597" s="113"/>
      <c r="F597" s="113"/>
      <c r="G597" s="113"/>
      <c r="H597" s="113"/>
      <c r="I597" s="113"/>
      <c r="J597" s="103"/>
      <c r="K597" s="103"/>
      <c r="L597" s="103"/>
      <c r="M597" s="103"/>
      <c r="N597" s="103"/>
      <c r="O597" s="103"/>
      <c r="P597" s="103"/>
      <c r="Q597" s="103"/>
      <c r="R597" s="103"/>
      <c r="S597" s="103"/>
      <c r="T597" s="103"/>
      <c r="U597" s="103"/>
      <c r="V597" s="103"/>
      <c r="W597" s="103"/>
      <c r="X597" s="103"/>
      <c r="Y597" s="103"/>
      <c r="Z597" s="103"/>
      <c r="AA597" s="103"/>
      <c r="AB597" s="103"/>
      <c r="AC597" s="103"/>
      <c r="AD597" s="103"/>
      <c r="AE597" s="103"/>
      <c r="AF597" s="103"/>
      <c r="AG597" s="103"/>
      <c r="AH597" s="103"/>
      <c r="AI597" s="103"/>
      <c r="AJ597" s="103"/>
      <c r="AK597" s="103"/>
      <c r="AL597" s="103"/>
      <c r="AM597" s="103"/>
      <c r="AN597" s="103"/>
    </row>
    <row r="598" spans="1:40" s="97" customFormat="1" ht="15.75" hidden="1" customHeight="1">
      <c r="A598" s="103"/>
      <c r="B598" s="103"/>
      <c r="C598" s="113"/>
      <c r="D598" s="113"/>
      <c r="E598" s="113"/>
      <c r="F598" s="113"/>
      <c r="G598" s="113"/>
      <c r="H598" s="113"/>
      <c r="I598" s="113"/>
      <c r="J598" s="103"/>
      <c r="K598" s="103"/>
      <c r="L598" s="103"/>
      <c r="M598" s="103"/>
      <c r="N598" s="103"/>
      <c r="O598" s="103"/>
      <c r="P598" s="103"/>
      <c r="Q598" s="103"/>
      <c r="R598" s="103"/>
      <c r="S598" s="103"/>
      <c r="T598" s="103"/>
      <c r="U598" s="103"/>
      <c r="V598" s="103"/>
      <c r="W598" s="103"/>
      <c r="X598" s="103"/>
      <c r="Y598" s="103"/>
      <c r="Z598" s="103"/>
      <c r="AA598" s="103"/>
      <c r="AB598" s="103"/>
      <c r="AC598" s="103"/>
      <c r="AD598" s="103"/>
      <c r="AE598" s="103"/>
      <c r="AF598" s="103"/>
      <c r="AG598" s="103"/>
      <c r="AH598" s="103"/>
      <c r="AI598" s="103"/>
      <c r="AJ598" s="103"/>
      <c r="AK598" s="103"/>
      <c r="AL598" s="103"/>
      <c r="AM598" s="103"/>
      <c r="AN598" s="103"/>
    </row>
    <row r="599" spans="1:40" s="97" customFormat="1" ht="15.75" hidden="1" customHeight="1">
      <c r="A599" s="103"/>
      <c r="B599" s="103"/>
      <c r="C599" s="113"/>
      <c r="D599" s="113"/>
      <c r="E599" s="113"/>
      <c r="F599" s="113"/>
      <c r="G599" s="113"/>
      <c r="H599" s="113"/>
      <c r="I599" s="113"/>
      <c r="J599" s="103"/>
      <c r="K599" s="103"/>
      <c r="L599" s="103"/>
      <c r="M599" s="103"/>
      <c r="N599" s="103"/>
      <c r="O599" s="103"/>
      <c r="P599" s="103"/>
      <c r="Q599" s="103"/>
      <c r="R599" s="103"/>
      <c r="S599" s="103"/>
      <c r="T599" s="103"/>
      <c r="U599" s="103"/>
      <c r="V599" s="103"/>
      <c r="W599" s="103"/>
      <c r="X599" s="103"/>
      <c r="Y599" s="103"/>
      <c r="Z599" s="103"/>
      <c r="AA599" s="103"/>
      <c r="AB599" s="103"/>
      <c r="AC599" s="103"/>
      <c r="AD599" s="103"/>
      <c r="AE599" s="103"/>
      <c r="AF599" s="103"/>
      <c r="AG599" s="103"/>
      <c r="AH599" s="103"/>
      <c r="AI599" s="103"/>
      <c r="AJ599" s="103"/>
      <c r="AK599" s="103"/>
      <c r="AL599" s="103"/>
      <c r="AM599" s="103"/>
      <c r="AN599" s="103"/>
    </row>
    <row r="600" spans="1:40" s="97" customFormat="1" ht="15.75" hidden="1" customHeight="1">
      <c r="A600" s="103"/>
      <c r="B600" s="103"/>
      <c r="C600" s="113"/>
      <c r="D600" s="113"/>
      <c r="E600" s="113"/>
      <c r="F600" s="113"/>
      <c r="G600" s="113"/>
      <c r="H600" s="113"/>
      <c r="I600" s="113"/>
      <c r="J600" s="10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c r="AG600" s="103"/>
      <c r="AH600" s="103"/>
      <c r="AI600" s="103"/>
      <c r="AJ600" s="103"/>
      <c r="AK600" s="103"/>
      <c r="AL600" s="103"/>
      <c r="AM600" s="103"/>
      <c r="AN600" s="103"/>
    </row>
    <row r="601" spans="1:40" s="97" customFormat="1" ht="15.75" hidden="1" customHeight="1">
      <c r="A601" s="103"/>
      <c r="B601" s="103"/>
      <c r="C601" s="113"/>
      <c r="D601" s="113"/>
      <c r="E601" s="113"/>
      <c r="F601" s="113"/>
      <c r="G601" s="113"/>
      <c r="H601" s="113"/>
      <c r="I601" s="113"/>
      <c r="J601" s="103"/>
      <c r="K601" s="103"/>
      <c r="L601" s="103"/>
      <c r="M601" s="103"/>
      <c r="N601" s="103"/>
      <c r="O601" s="103"/>
      <c r="P601" s="103"/>
      <c r="Q601" s="103"/>
      <c r="R601" s="103"/>
      <c r="S601" s="103"/>
      <c r="T601" s="103"/>
      <c r="U601" s="103"/>
      <c r="V601" s="103"/>
      <c r="W601" s="103"/>
      <c r="X601" s="103"/>
      <c r="Y601" s="103"/>
      <c r="Z601" s="103"/>
      <c r="AA601" s="103"/>
      <c r="AB601" s="103"/>
      <c r="AC601" s="103"/>
      <c r="AD601" s="103"/>
      <c r="AE601" s="103"/>
      <c r="AF601" s="103"/>
      <c r="AG601" s="103"/>
      <c r="AH601" s="103"/>
      <c r="AI601" s="103"/>
      <c r="AJ601" s="103"/>
      <c r="AK601" s="103"/>
      <c r="AL601" s="103"/>
      <c r="AM601" s="103"/>
      <c r="AN601" s="103"/>
    </row>
    <row r="602" spans="1:40" s="97" customFormat="1" ht="15.75" hidden="1" customHeight="1">
      <c r="A602" s="103"/>
      <c r="B602" s="103"/>
      <c r="C602" s="113"/>
      <c r="D602" s="113"/>
      <c r="E602" s="113"/>
      <c r="F602" s="113"/>
      <c r="G602" s="113"/>
      <c r="H602" s="113"/>
      <c r="I602" s="113"/>
      <c r="J602" s="103"/>
      <c r="K602" s="103"/>
      <c r="L602" s="103"/>
      <c r="M602" s="103"/>
      <c r="N602" s="103"/>
      <c r="O602" s="103"/>
      <c r="P602" s="103"/>
      <c r="Q602" s="103"/>
      <c r="R602" s="103"/>
      <c r="S602" s="103"/>
      <c r="T602" s="103"/>
      <c r="U602" s="103"/>
      <c r="V602" s="103"/>
      <c r="W602" s="103"/>
      <c r="X602" s="103"/>
      <c r="Y602" s="103"/>
      <c r="Z602" s="103"/>
      <c r="AA602" s="103"/>
      <c r="AB602" s="103"/>
      <c r="AC602" s="103"/>
      <c r="AD602" s="103"/>
      <c r="AE602" s="103"/>
      <c r="AF602" s="103"/>
      <c r="AG602" s="103"/>
      <c r="AH602" s="103"/>
      <c r="AI602" s="103"/>
      <c r="AJ602" s="103"/>
      <c r="AK602" s="103"/>
      <c r="AL602" s="103"/>
      <c r="AM602" s="103"/>
      <c r="AN602" s="103"/>
    </row>
    <row r="603" spans="1:40" s="97" customFormat="1" ht="15.75" hidden="1" customHeight="1">
      <c r="A603" s="103"/>
      <c r="B603" s="103"/>
      <c r="C603" s="113"/>
      <c r="D603" s="113"/>
      <c r="E603" s="113"/>
      <c r="F603" s="113"/>
      <c r="G603" s="113"/>
      <c r="H603" s="113"/>
      <c r="I603" s="113"/>
      <c r="J603" s="103"/>
      <c r="K603" s="103"/>
      <c r="L603" s="103"/>
      <c r="M603" s="103"/>
      <c r="N603" s="103"/>
      <c r="O603" s="103"/>
      <c r="P603" s="103"/>
      <c r="Q603" s="103"/>
      <c r="R603" s="103"/>
      <c r="S603" s="103"/>
      <c r="T603" s="103"/>
      <c r="U603" s="103"/>
      <c r="V603" s="103"/>
      <c r="W603" s="103"/>
      <c r="X603" s="103"/>
      <c r="Y603" s="103"/>
      <c r="Z603" s="103"/>
      <c r="AA603" s="103"/>
      <c r="AB603" s="103"/>
      <c r="AC603" s="103"/>
      <c r="AD603" s="103"/>
      <c r="AE603" s="103"/>
      <c r="AF603" s="103"/>
      <c r="AG603" s="103"/>
      <c r="AH603" s="103"/>
      <c r="AI603" s="103"/>
      <c r="AJ603" s="103"/>
      <c r="AK603" s="103"/>
      <c r="AL603" s="103"/>
      <c r="AM603" s="103"/>
      <c r="AN603" s="103"/>
    </row>
    <row r="604" spans="1:40" s="97" customFormat="1" ht="15.75" hidden="1" customHeight="1">
      <c r="A604" s="103"/>
      <c r="B604" s="103"/>
      <c r="C604" s="113"/>
      <c r="D604" s="113"/>
      <c r="E604" s="113"/>
      <c r="F604" s="113"/>
      <c r="G604" s="113"/>
      <c r="H604" s="113"/>
      <c r="I604" s="113"/>
      <c r="J604" s="103"/>
      <c r="K604" s="103"/>
      <c r="L604" s="103"/>
      <c r="M604" s="103"/>
      <c r="N604" s="103"/>
      <c r="O604" s="103"/>
      <c r="P604" s="103"/>
      <c r="Q604" s="103"/>
      <c r="R604" s="103"/>
      <c r="S604" s="103"/>
      <c r="T604" s="103"/>
      <c r="U604" s="103"/>
      <c r="V604" s="103"/>
      <c r="W604" s="103"/>
      <c r="X604" s="103"/>
      <c r="Y604" s="103"/>
      <c r="Z604" s="103"/>
      <c r="AA604" s="103"/>
      <c r="AB604" s="103"/>
      <c r="AC604" s="103"/>
      <c r="AD604" s="103"/>
      <c r="AE604" s="103"/>
      <c r="AF604" s="103"/>
      <c r="AG604" s="103"/>
      <c r="AH604" s="103"/>
      <c r="AI604" s="103"/>
      <c r="AJ604" s="103"/>
      <c r="AK604" s="103"/>
      <c r="AL604" s="103"/>
      <c r="AM604" s="103"/>
      <c r="AN604" s="103"/>
    </row>
    <row r="605" spans="1:40" s="97" customFormat="1" ht="15.75" hidden="1" customHeight="1">
      <c r="A605" s="103"/>
      <c r="B605" s="103"/>
      <c r="C605" s="113"/>
      <c r="D605" s="113"/>
      <c r="E605" s="113"/>
      <c r="F605" s="113"/>
      <c r="G605" s="113"/>
      <c r="H605" s="113"/>
      <c r="I605" s="113"/>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c r="AF605" s="103"/>
      <c r="AG605" s="103"/>
      <c r="AH605" s="103"/>
      <c r="AI605" s="103"/>
      <c r="AJ605" s="103"/>
      <c r="AK605" s="103"/>
      <c r="AL605" s="103"/>
      <c r="AM605" s="103"/>
      <c r="AN605" s="103"/>
    </row>
    <row r="606" spans="1:40" s="97" customFormat="1" ht="15.75" hidden="1" customHeight="1">
      <c r="A606" s="103"/>
      <c r="B606" s="103"/>
      <c r="C606" s="113"/>
      <c r="D606" s="113"/>
      <c r="E606" s="113"/>
      <c r="F606" s="113"/>
      <c r="G606" s="113"/>
      <c r="H606" s="113"/>
      <c r="I606" s="113"/>
      <c r="J606" s="103"/>
      <c r="K606" s="103"/>
      <c r="L606" s="103"/>
      <c r="M606" s="103"/>
      <c r="N606" s="103"/>
      <c r="O606" s="103"/>
      <c r="P606" s="103"/>
      <c r="Q606" s="103"/>
      <c r="R606" s="103"/>
      <c r="S606" s="103"/>
      <c r="T606" s="103"/>
      <c r="U606" s="103"/>
      <c r="V606" s="103"/>
      <c r="W606" s="103"/>
      <c r="X606" s="103"/>
      <c r="Y606" s="103"/>
      <c r="Z606" s="103"/>
      <c r="AA606" s="103"/>
      <c r="AB606" s="103"/>
      <c r="AC606" s="103"/>
      <c r="AD606" s="103"/>
      <c r="AE606" s="103"/>
      <c r="AF606" s="103"/>
      <c r="AG606" s="103"/>
      <c r="AH606" s="103"/>
      <c r="AI606" s="103"/>
      <c r="AJ606" s="103"/>
      <c r="AK606" s="103"/>
      <c r="AL606" s="103"/>
      <c r="AM606" s="103"/>
      <c r="AN606" s="103"/>
    </row>
    <row r="607" spans="1:40" s="97" customFormat="1" ht="15.75" hidden="1" customHeight="1">
      <c r="A607" s="103"/>
      <c r="B607" s="103"/>
      <c r="C607" s="113"/>
      <c r="D607" s="113"/>
      <c r="E607" s="113"/>
      <c r="F607" s="113"/>
      <c r="G607" s="113"/>
      <c r="H607" s="113"/>
      <c r="I607" s="113"/>
      <c r="J607" s="103"/>
      <c r="K607" s="103"/>
      <c r="L607" s="103"/>
      <c r="M607" s="103"/>
      <c r="N607" s="103"/>
      <c r="O607" s="103"/>
      <c r="P607" s="103"/>
      <c r="Q607" s="103"/>
      <c r="R607" s="103"/>
      <c r="S607" s="103"/>
      <c r="T607" s="103"/>
      <c r="U607" s="103"/>
      <c r="V607" s="103"/>
      <c r="W607" s="103"/>
      <c r="X607" s="103"/>
      <c r="Y607" s="103"/>
      <c r="Z607" s="103"/>
      <c r="AA607" s="103"/>
      <c r="AB607" s="103"/>
      <c r="AC607" s="103"/>
      <c r="AD607" s="103"/>
      <c r="AE607" s="103"/>
      <c r="AF607" s="103"/>
      <c r="AG607" s="103"/>
      <c r="AH607" s="103"/>
      <c r="AI607" s="103"/>
      <c r="AJ607" s="103"/>
      <c r="AK607" s="103"/>
      <c r="AL607" s="103"/>
      <c r="AM607" s="103"/>
      <c r="AN607" s="103"/>
    </row>
    <row r="608" spans="1:40" s="97" customFormat="1" ht="15.75" hidden="1" customHeight="1">
      <c r="A608" s="103"/>
      <c r="B608" s="103"/>
      <c r="C608" s="113"/>
      <c r="D608" s="113"/>
      <c r="E608" s="113"/>
      <c r="F608" s="113"/>
      <c r="G608" s="113"/>
      <c r="H608" s="113"/>
      <c r="I608" s="113"/>
      <c r="J608" s="103"/>
      <c r="K608" s="103"/>
      <c r="L608" s="103"/>
      <c r="M608" s="103"/>
      <c r="N608" s="103"/>
      <c r="O608" s="103"/>
      <c r="P608" s="103"/>
      <c r="Q608" s="103"/>
      <c r="R608" s="103"/>
      <c r="S608" s="103"/>
      <c r="T608" s="103"/>
      <c r="U608" s="103"/>
      <c r="V608" s="103"/>
      <c r="W608" s="103"/>
      <c r="X608" s="103"/>
      <c r="Y608" s="103"/>
      <c r="Z608" s="103"/>
      <c r="AA608" s="103"/>
      <c r="AB608" s="103"/>
      <c r="AC608" s="103"/>
      <c r="AD608" s="103"/>
      <c r="AE608" s="103"/>
      <c r="AF608" s="103"/>
      <c r="AG608" s="103"/>
      <c r="AH608" s="103"/>
      <c r="AI608" s="103"/>
      <c r="AJ608" s="103"/>
      <c r="AK608" s="103"/>
      <c r="AL608" s="103"/>
      <c r="AM608" s="103"/>
      <c r="AN608" s="103"/>
    </row>
    <row r="609" spans="1:40" s="97" customFormat="1" ht="15.75" hidden="1" customHeight="1">
      <c r="A609" s="103"/>
      <c r="B609" s="103"/>
      <c r="C609" s="113"/>
      <c r="D609" s="113"/>
      <c r="E609" s="113"/>
      <c r="F609" s="113"/>
      <c r="G609" s="113"/>
      <c r="H609" s="113"/>
      <c r="I609" s="11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3"/>
      <c r="AF609" s="103"/>
      <c r="AG609" s="103"/>
      <c r="AH609" s="103"/>
      <c r="AI609" s="103"/>
      <c r="AJ609" s="103"/>
      <c r="AK609" s="103"/>
      <c r="AL609" s="103"/>
      <c r="AM609" s="103"/>
      <c r="AN609" s="103"/>
    </row>
    <row r="610" spans="1:40" s="97" customFormat="1" ht="15.75" hidden="1" customHeight="1">
      <c r="A610" s="103"/>
      <c r="B610" s="103"/>
      <c r="C610" s="113"/>
      <c r="D610" s="113"/>
      <c r="E610" s="113"/>
      <c r="F610" s="113"/>
      <c r="G610" s="113"/>
      <c r="H610" s="113"/>
      <c r="I610" s="113"/>
      <c r="J610" s="103"/>
      <c r="K610" s="103"/>
      <c r="L610" s="103"/>
      <c r="M610" s="103"/>
      <c r="N610" s="103"/>
      <c r="O610" s="103"/>
      <c r="P610" s="103"/>
      <c r="Q610" s="103"/>
      <c r="R610" s="103"/>
      <c r="S610" s="103"/>
      <c r="T610" s="103"/>
      <c r="U610" s="103"/>
      <c r="V610" s="103"/>
      <c r="W610" s="103"/>
      <c r="X610" s="103"/>
      <c r="Y610" s="103"/>
      <c r="Z610" s="103"/>
      <c r="AA610" s="103"/>
      <c r="AB610" s="103"/>
      <c r="AC610" s="103"/>
      <c r="AD610" s="103"/>
      <c r="AE610" s="103"/>
      <c r="AF610" s="103"/>
      <c r="AG610" s="103"/>
      <c r="AH610" s="103"/>
      <c r="AI610" s="103"/>
      <c r="AJ610" s="103"/>
      <c r="AK610" s="103"/>
      <c r="AL610" s="103"/>
      <c r="AM610" s="103"/>
      <c r="AN610" s="103"/>
    </row>
    <row r="611" spans="1:40" s="97" customFormat="1" ht="15.75" hidden="1" customHeight="1">
      <c r="A611" s="103"/>
      <c r="B611" s="103"/>
      <c r="C611" s="113"/>
      <c r="D611" s="113"/>
      <c r="E611" s="113"/>
      <c r="F611" s="113"/>
      <c r="G611" s="113"/>
      <c r="H611" s="113"/>
      <c r="I611" s="113"/>
      <c r="J611" s="103"/>
      <c r="K611" s="103"/>
      <c r="L611" s="103"/>
      <c r="M611" s="103"/>
      <c r="N611" s="103"/>
      <c r="O611" s="103"/>
      <c r="P611" s="103"/>
      <c r="Q611" s="103"/>
      <c r="R611" s="103"/>
      <c r="S611" s="103"/>
      <c r="T611" s="103"/>
      <c r="U611" s="103"/>
      <c r="V611" s="103"/>
      <c r="W611" s="103"/>
      <c r="X611" s="103"/>
      <c r="Y611" s="103"/>
      <c r="Z611" s="103"/>
      <c r="AA611" s="103"/>
      <c r="AB611" s="103"/>
      <c r="AC611" s="103"/>
      <c r="AD611" s="103"/>
      <c r="AE611" s="103"/>
      <c r="AF611" s="103"/>
      <c r="AG611" s="103"/>
      <c r="AH611" s="103"/>
      <c r="AI611" s="103"/>
      <c r="AJ611" s="103"/>
      <c r="AK611" s="103"/>
      <c r="AL611" s="103"/>
      <c r="AM611" s="103"/>
      <c r="AN611" s="103"/>
    </row>
    <row r="612" spans="1:40" s="97" customFormat="1" ht="15.75" hidden="1" customHeight="1">
      <c r="A612" s="103"/>
      <c r="B612" s="103"/>
      <c r="C612" s="113"/>
      <c r="D612" s="113"/>
      <c r="E612" s="113"/>
      <c r="F612" s="113"/>
      <c r="G612" s="113"/>
      <c r="H612" s="113"/>
      <c r="I612" s="113"/>
      <c r="J612" s="103"/>
      <c r="K612" s="103"/>
      <c r="L612" s="103"/>
      <c r="M612" s="103"/>
      <c r="N612" s="103"/>
      <c r="O612" s="103"/>
      <c r="P612" s="103"/>
      <c r="Q612" s="103"/>
      <c r="R612" s="103"/>
      <c r="S612" s="103"/>
      <c r="T612" s="103"/>
      <c r="U612" s="103"/>
      <c r="V612" s="103"/>
      <c r="W612" s="103"/>
      <c r="X612" s="103"/>
      <c r="Y612" s="103"/>
      <c r="Z612" s="103"/>
      <c r="AA612" s="103"/>
      <c r="AB612" s="103"/>
      <c r="AC612" s="103"/>
      <c r="AD612" s="103"/>
      <c r="AE612" s="103"/>
      <c r="AF612" s="103"/>
      <c r="AG612" s="103"/>
      <c r="AH612" s="103"/>
      <c r="AI612" s="103"/>
      <c r="AJ612" s="103"/>
      <c r="AK612" s="103"/>
      <c r="AL612" s="103"/>
      <c r="AM612" s="103"/>
      <c r="AN612" s="103"/>
    </row>
    <row r="613" spans="1:40" s="97" customFormat="1" ht="15.75" hidden="1" customHeight="1">
      <c r="A613" s="103"/>
      <c r="B613" s="103"/>
      <c r="C613" s="113"/>
      <c r="D613" s="113"/>
      <c r="E613" s="113"/>
      <c r="F613" s="113"/>
      <c r="G613" s="113"/>
      <c r="H613" s="113"/>
      <c r="I613" s="113"/>
      <c r="J613" s="103"/>
      <c r="K613" s="103"/>
      <c r="L613" s="103"/>
      <c r="M613" s="103"/>
      <c r="N613" s="103"/>
      <c r="O613" s="103"/>
      <c r="P613" s="103"/>
      <c r="Q613" s="103"/>
      <c r="R613" s="103"/>
      <c r="S613" s="103"/>
      <c r="T613" s="103"/>
      <c r="U613" s="103"/>
      <c r="V613" s="103"/>
      <c r="W613" s="103"/>
      <c r="X613" s="103"/>
      <c r="Y613" s="103"/>
      <c r="Z613" s="103"/>
      <c r="AA613" s="103"/>
      <c r="AB613" s="103"/>
      <c r="AC613" s="103"/>
      <c r="AD613" s="103"/>
      <c r="AE613" s="103"/>
      <c r="AF613" s="103"/>
      <c r="AG613" s="103"/>
      <c r="AH613" s="103"/>
      <c r="AI613" s="103"/>
      <c r="AJ613" s="103"/>
      <c r="AK613" s="103"/>
      <c r="AL613" s="103"/>
      <c r="AM613" s="103"/>
      <c r="AN613" s="103"/>
    </row>
    <row r="614" spans="1:40" s="97" customFormat="1" ht="15.75" hidden="1" customHeight="1">
      <c r="A614" s="103"/>
      <c r="B614" s="103"/>
      <c r="C614" s="113"/>
      <c r="D614" s="113"/>
      <c r="E614" s="113"/>
      <c r="F614" s="113"/>
      <c r="G614" s="113"/>
      <c r="H614" s="113"/>
      <c r="I614" s="113"/>
      <c r="J614" s="103"/>
      <c r="K614" s="103"/>
      <c r="L614" s="103"/>
      <c r="M614" s="103"/>
      <c r="N614" s="103"/>
      <c r="O614" s="103"/>
      <c r="P614" s="103"/>
      <c r="Q614" s="103"/>
      <c r="R614" s="103"/>
      <c r="S614" s="103"/>
      <c r="T614" s="103"/>
      <c r="U614" s="103"/>
      <c r="V614" s="103"/>
      <c r="W614" s="103"/>
      <c r="X614" s="103"/>
      <c r="Y614" s="103"/>
      <c r="Z614" s="103"/>
      <c r="AA614" s="103"/>
      <c r="AB614" s="103"/>
      <c r="AC614" s="103"/>
      <c r="AD614" s="103"/>
      <c r="AE614" s="103"/>
      <c r="AF614" s="103"/>
      <c r="AG614" s="103"/>
      <c r="AH614" s="103"/>
      <c r="AI614" s="103"/>
      <c r="AJ614" s="103"/>
      <c r="AK614" s="103"/>
      <c r="AL614" s="103"/>
      <c r="AM614" s="103"/>
      <c r="AN614" s="103"/>
    </row>
    <row r="615" spans="1:40" s="97" customFormat="1" ht="15.75" hidden="1" customHeight="1">
      <c r="A615" s="103"/>
      <c r="B615" s="103"/>
      <c r="C615" s="113"/>
      <c r="D615" s="113"/>
      <c r="E615" s="113"/>
      <c r="F615" s="113"/>
      <c r="G615" s="113"/>
      <c r="H615" s="113"/>
      <c r="I615" s="113"/>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c r="AF615" s="103"/>
      <c r="AG615" s="103"/>
      <c r="AH615" s="103"/>
      <c r="AI615" s="103"/>
      <c r="AJ615" s="103"/>
      <c r="AK615" s="103"/>
      <c r="AL615" s="103"/>
      <c r="AM615" s="103"/>
      <c r="AN615" s="103"/>
    </row>
    <row r="616" spans="1:40" s="97" customFormat="1" ht="15.75" hidden="1" customHeight="1">
      <c r="A616" s="103"/>
      <c r="B616" s="103"/>
      <c r="C616" s="113"/>
      <c r="D616" s="113"/>
      <c r="E616" s="113"/>
      <c r="F616" s="113"/>
      <c r="G616" s="113"/>
      <c r="H616" s="113"/>
      <c r="I616" s="113"/>
      <c r="J616" s="103"/>
      <c r="K616" s="103"/>
      <c r="L616" s="103"/>
      <c r="M616" s="103"/>
      <c r="N616" s="103"/>
      <c r="O616" s="103"/>
      <c r="P616" s="103"/>
      <c r="Q616" s="103"/>
      <c r="R616" s="103"/>
      <c r="S616" s="103"/>
      <c r="T616" s="103"/>
      <c r="U616" s="103"/>
      <c r="V616" s="103"/>
      <c r="W616" s="103"/>
      <c r="X616" s="103"/>
      <c r="Y616" s="103"/>
      <c r="Z616" s="103"/>
      <c r="AA616" s="103"/>
      <c r="AB616" s="103"/>
      <c r="AC616" s="103"/>
      <c r="AD616" s="103"/>
      <c r="AE616" s="103"/>
      <c r="AF616" s="103"/>
      <c r="AG616" s="103"/>
      <c r="AH616" s="103"/>
      <c r="AI616" s="103"/>
      <c r="AJ616" s="103"/>
      <c r="AK616" s="103"/>
      <c r="AL616" s="103"/>
      <c r="AM616" s="103"/>
      <c r="AN616" s="103"/>
    </row>
    <row r="617" spans="1:40" s="97" customFormat="1" ht="15.75" hidden="1" customHeight="1">
      <c r="A617" s="103"/>
      <c r="B617" s="103"/>
      <c r="C617" s="113"/>
      <c r="D617" s="113"/>
      <c r="E617" s="113"/>
      <c r="F617" s="113"/>
      <c r="G617" s="113"/>
      <c r="H617" s="113"/>
      <c r="I617" s="113"/>
      <c r="J617" s="103"/>
      <c r="K617" s="103"/>
      <c r="L617" s="103"/>
      <c r="M617" s="103"/>
      <c r="N617" s="103"/>
      <c r="O617" s="103"/>
      <c r="P617" s="103"/>
      <c r="Q617" s="103"/>
      <c r="R617" s="103"/>
      <c r="S617" s="103"/>
      <c r="T617" s="103"/>
      <c r="U617" s="103"/>
      <c r="V617" s="103"/>
      <c r="W617" s="103"/>
      <c r="X617" s="103"/>
      <c r="Y617" s="103"/>
      <c r="Z617" s="103"/>
      <c r="AA617" s="103"/>
      <c r="AB617" s="103"/>
      <c r="AC617" s="103"/>
      <c r="AD617" s="103"/>
      <c r="AE617" s="103"/>
      <c r="AF617" s="103"/>
      <c r="AG617" s="103"/>
      <c r="AH617" s="103"/>
      <c r="AI617" s="103"/>
      <c r="AJ617" s="103"/>
      <c r="AK617" s="103"/>
      <c r="AL617" s="103"/>
      <c r="AM617" s="103"/>
      <c r="AN617" s="103"/>
    </row>
    <row r="618" spans="1:40" s="97" customFormat="1" ht="15.75" hidden="1" customHeight="1">
      <c r="A618" s="103"/>
      <c r="B618" s="103"/>
      <c r="C618" s="113"/>
      <c r="D618" s="113"/>
      <c r="E618" s="113"/>
      <c r="F618" s="113"/>
      <c r="G618" s="113"/>
      <c r="H618" s="113"/>
      <c r="I618" s="113"/>
      <c r="J618" s="103"/>
      <c r="K618" s="103"/>
      <c r="L618" s="103"/>
      <c r="M618" s="103"/>
      <c r="N618" s="103"/>
      <c r="O618" s="103"/>
      <c r="P618" s="103"/>
      <c r="Q618" s="103"/>
      <c r="R618" s="103"/>
      <c r="S618" s="103"/>
      <c r="T618" s="103"/>
      <c r="U618" s="103"/>
      <c r="V618" s="103"/>
      <c r="W618" s="103"/>
      <c r="X618" s="103"/>
      <c r="Y618" s="103"/>
      <c r="Z618" s="103"/>
      <c r="AA618" s="103"/>
      <c r="AB618" s="103"/>
      <c r="AC618" s="103"/>
      <c r="AD618" s="103"/>
      <c r="AE618" s="103"/>
      <c r="AF618" s="103"/>
      <c r="AG618" s="103"/>
      <c r="AH618" s="103"/>
      <c r="AI618" s="103"/>
      <c r="AJ618" s="103"/>
      <c r="AK618" s="103"/>
      <c r="AL618" s="103"/>
      <c r="AM618" s="103"/>
      <c r="AN618" s="103"/>
    </row>
    <row r="619" spans="1:40" s="97" customFormat="1" ht="15.75" hidden="1" customHeight="1">
      <c r="A619" s="103"/>
      <c r="B619" s="103"/>
      <c r="C619" s="113"/>
      <c r="D619" s="113"/>
      <c r="E619" s="113"/>
      <c r="F619" s="113"/>
      <c r="G619" s="113"/>
      <c r="H619" s="113"/>
      <c r="I619" s="113"/>
      <c r="J619" s="10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c r="AL619" s="103"/>
      <c r="AM619" s="103"/>
      <c r="AN619" s="103"/>
    </row>
    <row r="620" spans="1:40" s="97" customFormat="1" ht="15.75" hidden="1" customHeight="1">
      <c r="A620" s="103"/>
      <c r="B620" s="103"/>
      <c r="C620" s="113"/>
      <c r="D620" s="113"/>
      <c r="E620" s="113"/>
      <c r="F620" s="113"/>
      <c r="G620" s="113"/>
      <c r="H620" s="113"/>
      <c r="I620" s="113"/>
      <c r="J620" s="103"/>
      <c r="K620" s="103"/>
      <c r="L620" s="103"/>
      <c r="M620" s="103"/>
      <c r="N620" s="103"/>
      <c r="O620" s="103"/>
      <c r="P620" s="103"/>
      <c r="Q620" s="103"/>
      <c r="R620" s="103"/>
      <c r="S620" s="103"/>
      <c r="T620" s="103"/>
      <c r="U620" s="103"/>
      <c r="V620" s="103"/>
      <c r="W620" s="103"/>
      <c r="X620" s="103"/>
      <c r="Y620" s="103"/>
      <c r="Z620" s="103"/>
      <c r="AA620" s="103"/>
      <c r="AB620" s="103"/>
      <c r="AC620" s="103"/>
      <c r="AD620" s="103"/>
      <c r="AE620" s="103"/>
      <c r="AF620" s="103"/>
      <c r="AG620" s="103"/>
      <c r="AH620" s="103"/>
      <c r="AI620" s="103"/>
      <c r="AJ620" s="103"/>
      <c r="AK620" s="103"/>
      <c r="AL620" s="103"/>
      <c r="AM620" s="103"/>
      <c r="AN620" s="103"/>
    </row>
    <row r="621" spans="1:40" s="97" customFormat="1" ht="15.75" hidden="1" customHeight="1">
      <c r="A621" s="103"/>
      <c r="B621" s="103"/>
      <c r="C621" s="113"/>
      <c r="D621" s="113"/>
      <c r="E621" s="113"/>
      <c r="F621" s="113"/>
      <c r="G621" s="113"/>
      <c r="H621" s="113"/>
      <c r="I621" s="113"/>
      <c r="J621" s="103"/>
      <c r="K621" s="103"/>
      <c r="L621" s="103"/>
      <c r="M621" s="103"/>
      <c r="N621" s="103"/>
      <c r="O621" s="103"/>
      <c r="P621" s="103"/>
      <c r="Q621" s="103"/>
      <c r="R621" s="103"/>
      <c r="S621" s="103"/>
      <c r="T621" s="103"/>
      <c r="U621" s="103"/>
      <c r="V621" s="103"/>
      <c r="W621" s="103"/>
      <c r="X621" s="103"/>
      <c r="Y621" s="103"/>
      <c r="Z621" s="103"/>
      <c r="AA621" s="103"/>
      <c r="AB621" s="103"/>
      <c r="AC621" s="103"/>
      <c r="AD621" s="103"/>
      <c r="AE621" s="103"/>
      <c r="AF621" s="103"/>
      <c r="AG621" s="103"/>
      <c r="AH621" s="103"/>
      <c r="AI621" s="103"/>
      <c r="AJ621" s="103"/>
      <c r="AK621" s="103"/>
      <c r="AL621" s="103"/>
      <c r="AM621" s="103"/>
      <c r="AN621" s="103"/>
    </row>
    <row r="622" spans="1:40" s="97" customFormat="1" ht="15.75" hidden="1" customHeight="1">
      <c r="A622" s="103"/>
      <c r="B622" s="103"/>
      <c r="C622" s="113"/>
      <c r="D622" s="113"/>
      <c r="E622" s="113"/>
      <c r="F622" s="113"/>
      <c r="G622" s="113"/>
      <c r="H622" s="113"/>
      <c r="I622" s="113"/>
      <c r="J622" s="10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c r="AL622" s="103"/>
      <c r="AM622" s="103"/>
      <c r="AN622" s="103"/>
    </row>
    <row r="623" spans="1:40" s="97" customFormat="1" ht="15.75" hidden="1" customHeight="1">
      <c r="A623" s="103"/>
      <c r="B623" s="103"/>
      <c r="C623" s="113"/>
      <c r="D623" s="113"/>
      <c r="E623" s="113"/>
      <c r="F623" s="113"/>
      <c r="G623" s="113"/>
      <c r="H623" s="113"/>
      <c r="I623" s="113"/>
      <c r="J623" s="103"/>
      <c r="K623" s="103"/>
      <c r="L623" s="103"/>
      <c r="M623" s="103"/>
      <c r="N623" s="103"/>
      <c r="O623" s="103"/>
      <c r="P623" s="103"/>
      <c r="Q623" s="103"/>
      <c r="R623" s="103"/>
      <c r="S623" s="103"/>
      <c r="T623" s="103"/>
      <c r="U623" s="103"/>
      <c r="V623" s="103"/>
      <c r="W623" s="103"/>
      <c r="X623" s="103"/>
      <c r="Y623" s="103"/>
      <c r="Z623" s="103"/>
      <c r="AA623" s="103"/>
      <c r="AB623" s="103"/>
      <c r="AC623" s="103"/>
      <c r="AD623" s="103"/>
      <c r="AE623" s="103"/>
      <c r="AF623" s="103"/>
      <c r="AG623" s="103"/>
      <c r="AH623" s="103"/>
      <c r="AI623" s="103"/>
      <c r="AJ623" s="103"/>
      <c r="AK623" s="103"/>
      <c r="AL623" s="103"/>
      <c r="AM623" s="103"/>
      <c r="AN623" s="103"/>
    </row>
    <row r="624" spans="1:40" s="97" customFormat="1" ht="15.75" hidden="1" customHeight="1">
      <c r="A624" s="103"/>
      <c r="B624" s="103"/>
      <c r="C624" s="113"/>
      <c r="D624" s="113"/>
      <c r="E624" s="113"/>
      <c r="F624" s="113"/>
      <c r="G624" s="113"/>
      <c r="H624" s="113"/>
      <c r="I624" s="11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row>
    <row r="625" spans="1:40" s="97" customFormat="1" ht="15.75" hidden="1" customHeight="1">
      <c r="A625" s="103"/>
      <c r="B625" s="103"/>
      <c r="C625" s="113"/>
      <c r="D625" s="113"/>
      <c r="E625" s="113"/>
      <c r="F625" s="113"/>
      <c r="G625" s="113"/>
      <c r="H625" s="113"/>
      <c r="I625" s="11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row>
    <row r="626" spans="1:40" s="97" customFormat="1" ht="15.75" hidden="1" customHeight="1">
      <c r="A626" s="103"/>
      <c r="B626" s="103"/>
      <c r="C626" s="113"/>
      <c r="D626" s="113"/>
      <c r="E626" s="113"/>
      <c r="F626" s="113"/>
      <c r="G626" s="113"/>
      <c r="H626" s="113"/>
      <c r="I626" s="11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row>
    <row r="627" spans="1:40" s="97" customFormat="1" ht="15.75" hidden="1" customHeight="1">
      <c r="A627" s="103"/>
      <c r="B627" s="103"/>
      <c r="C627" s="113"/>
      <c r="D627" s="113"/>
      <c r="E627" s="113"/>
      <c r="F627" s="113"/>
      <c r="G627" s="113"/>
      <c r="H627" s="113"/>
      <c r="I627" s="113"/>
      <c r="J627" s="103"/>
      <c r="K627" s="103"/>
      <c r="L627" s="103"/>
      <c r="M627" s="103"/>
      <c r="N627" s="103"/>
      <c r="O627" s="103"/>
      <c r="P627" s="103"/>
      <c r="Q627" s="103"/>
      <c r="R627" s="103"/>
      <c r="S627" s="103"/>
      <c r="T627" s="103"/>
      <c r="U627" s="103"/>
      <c r="V627" s="103"/>
      <c r="W627" s="103"/>
      <c r="X627" s="103"/>
      <c r="Y627" s="103"/>
      <c r="Z627" s="103"/>
      <c r="AA627" s="103"/>
      <c r="AB627" s="103"/>
      <c r="AC627" s="103"/>
      <c r="AD627" s="103"/>
      <c r="AE627" s="103"/>
      <c r="AF627" s="103"/>
      <c r="AG627" s="103"/>
      <c r="AH627" s="103"/>
      <c r="AI627" s="103"/>
      <c r="AJ627" s="103"/>
      <c r="AK627" s="103"/>
      <c r="AL627" s="103"/>
      <c r="AM627" s="103"/>
      <c r="AN627" s="103"/>
    </row>
    <row r="628" spans="1:40" s="97" customFormat="1" ht="15.75" hidden="1" customHeight="1">
      <c r="A628" s="103"/>
      <c r="B628" s="103"/>
      <c r="C628" s="113"/>
      <c r="D628" s="113"/>
      <c r="E628" s="113"/>
      <c r="F628" s="113"/>
      <c r="G628" s="113"/>
      <c r="H628" s="113"/>
      <c r="I628" s="113"/>
      <c r="J628" s="103"/>
      <c r="K628" s="103"/>
      <c r="L628" s="103"/>
      <c r="M628" s="103"/>
      <c r="N628" s="103"/>
      <c r="O628" s="103"/>
      <c r="P628" s="103"/>
      <c r="Q628" s="103"/>
      <c r="R628" s="103"/>
      <c r="S628" s="103"/>
      <c r="T628" s="103"/>
      <c r="U628" s="103"/>
      <c r="V628" s="103"/>
      <c r="W628" s="103"/>
      <c r="X628" s="103"/>
      <c r="Y628" s="103"/>
      <c r="Z628" s="103"/>
      <c r="AA628" s="103"/>
      <c r="AB628" s="103"/>
      <c r="AC628" s="103"/>
      <c r="AD628" s="103"/>
      <c r="AE628" s="103"/>
      <c r="AF628" s="103"/>
      <c r="AG628" s="103"/>
      <c r="AH628" s="103"/>
      <c r="AI628" s="103"/>
      <c r="AJ628" s="103"/>
      <c r="AK628" s="103"/>
      <c r="AL628" s="103"/>
      <c r="AM628" s="103"/>
      <c r="AN628" s="103"/>
    </row>
    <row r="629" spans="1:40" s="97" customFormat="1" ht="15.75" hidden="1" customHeight="1">
      <c r="A629" s="103"/>
      <c r="B629" s="103"/>
      <c r="C629" s="113"/>
      <c r="D629" s="113"/>
      <c r="E629" s="113"/>
      <c r="F629" s="113"/>
      <c r="G629" s="113"/>
      <c r="H629" s="113"/>
      <c r="I629" s="113"/>
      <c r="J629" s="103"/>
      <c r="K629" s="103"/>
      <c r="L629" s="103"/>
      <c r="M629" s="103"/>
      <c r="N629" s="103"/>
      <c r="O629" s="103"/>
      <c r="P629" s="103"/>
      <c r="Q629" s="103"/>
      <c r="R629" s="103"/>
      <c r="S629" s="103"/>
      <c r="T629" s="103"/>
      <c r="U629" s="103"/>
      <c r="V629" s="103"/>
      <c r="W629" s="103"/>
      <c r="X629" s="103"/>
      <c r="Y629" s="103"/>
      <c r="Z629" s="103"/>
      <c r="AA629" s="103"/>
      <c r="AB629" s="103"/>
      <c r="AC629" s="103"/>
      <c r="AD629" s="103"/>
      <c r="AE629" s="103"/>
      <c r="AF629" s="103"/>
      <c r="AG629" s="103"/>
      <c r="AH629" s="103"/>
      <c r="AI629" s="103"/>
      <c r="AJ629" s="103"/>
      <c r="AK629" s="103"/>
      <c r="AL629" s="103"/>
      <c r="AM629" s="103"/>
      <c r="AN629" s="103"/>
    </row>
    <row r="630" spans="1:40" s="97" customFormat="1" ht="15.75" hidden="1" customHeight="1">
      <c r="A630" s="103"/>
      <c r="B630" s="103"/>
      <c r="C630" s="113"/>
      <c r="D630" s="113"/>
      <c r="E630" s="113"/>
      <c r="F630" s="113"/>
      <c r="G630" s="113"/>
      <c r="H630" s="113"/>
      <c r="I630" s="113"/>
      <c r="J630" s="103"/>
      <c r="K630" s="103"/>
      <c r="L630" s="103"/>
      <c r="M630" s="103"/>
      <c r="N630" s="103"/>
      <c r="O630" s="103"/>
      <c r="P630" s="103"/>
      <c r="Q630" s="103"/>
      <c r="R630" s="103"/>
      <c r="S630" s="103"/>
      <c r="T630" s="103"/>
      <c r="U630" s="103"/>
      <c r="V630" s="103"/>
      <c r="W630" s="103"/>
      <c r="X630" s="103"/>
      <c r="Y630" s="103"/>
      <c r="Z630" s="103"/>
      <c r="AA630" s="103"/>
      <c r="AB630" s="103"/>
      <c r="AC630" s="103"/>
      <c r="AD630" s="103"/>
      <c r="AE630" s="103"/>
      <c r="AF630" s="103"/>
      <c r="AG630" s="103"/>
      <c r="AH630" s="103"/>
      <c r="AI630" s="103"/>
      <c r="AJ630" s="103"/>
      <c r="AK630" s="103"/>
      <c r="AL630" s="103"/>
      <c r="AM630" s="103"/>
      <c r="AN630" s="103"/>
    </row>
    <row r="631" spans="1:40" s="97" customFormat="1" ht="15.75" hidden="1" customHeight="1">
      <c r="A631" s="103"/>
      <c r="B631" s="103"/>
      <c r="C631" s="113"/>
      <c r="D631" s="113"/>
      <c r="E631" s="113"/>
      <c r="F631" s="113"/>
      <c r="G631" s="113"/>
      <c r="H631" s="113"/>
      <c r="I631" s="113"/>
      <c r="J631" s="103"/>
      <c r="K631" s="103"/>
      <c r="L631" s="103"/>
      <c r="M631" s="103"/>
      <c r="N631" s="103"/>
      <c r="O631" s="103"/>
      <c r="P631" s="103"/>
      <c r="Q631" s="103"/>
      <c r="R631" s="103"/>
      <c r="S631" s="103"/>
      <c r="T631" s="103"/>
      <c r="U631" s="103"/>
      <c r="V631" s="103"/>
      <c r="W631" s="103"/>
      <c r="X631" s="103"/>
      <c r="Y631" s="103"/>
      <c r="Z631" s="103"/>
      <c r="AA631" s="103"/>
      <c r="AB631" s="103"/>
      <c r="AC631" s="103"/>
      <c r="AD631" s="103"/>
      <c r="AE631" s="103"/>
      <c r="AF631" s="103"/>
      <c r="AG631" s="103"/>
      <c r="AH631" s="103"/>
      <c r="AI631" s="103"/>
      <c r="AJ631" s="103"/>
      <c r="AK631" s="103"/>
      <c r="AL631" s="103"/>
      <c r="AM631" s="103"/>
      <c r="AN631" s="103"/>
    </row>
    <row r="632" spans="1:40" s="97" customFormat="1" ht="15.75" hidden="1" customHeight="1">
      <c r="A632" s="103"/>
      <c r="B632" s="103"/>
      <c r="C632" s="113"/>
      <c r="D632" s="113"/>
      <c r="E632" s="113"/>
      <c r="F632" s="113"/>
      <c r="G632" s="113"/>
      <c r="H632" s="113"/>
      <c r="I632" s="113"/>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c r="AF632" s="103"/>
      <c r="AG632" s="103"/>
      <c r="AH632" s="103"/>
      <c r="AI632" s="103"/>
      <c r="AJ632" s="103"/>
      <c r="AK632" s="103"/>
      <c r="AL632" s="103"/>
      <c r="AM632" s="103"/>
      <c r="AN632" s="103"/>
    </row>
    <row r="633" spans="1:40" s="97" customFormat="1" ht="15.75" hidden="1" customHeight="1">
      <c r="A633" s="103"/>
      <c r="B633" s="103"/>
      <c r="C633" s="113"/>
      <c r="D633" s="113"/>
      <c r="E633" s="113"/>
      <c r="F633" s="113"/>
      <c r="G633" s="113"/>
      <c r="H633" s="113"/>
      <c r="I633" s="113"/>
      <c r="J633" s="103"/>
      <c r="K633" s="103"/>
      <c r="L633" s="103"/>
      <c r="M633" s="103"/>
      <c r="N633" s="103"/>
      <c r="O633" s="103"/>
      <c r="P633" s="103"/>
      <c r="Q633" s="103"/>
      <c r="R633" s="103"/>
      <c r="S633" s="103"/>
      <c r="T633" s="103"/>
      <c r="U633" s="103"/>
      <c r="V633" s="103"/>
      <c r="W633" s="103"/>
      <c r="X633" s="103"/>
      <c r="Y633" s="103"/>
      <c r="Z633" s="103"/>
      <c r="AA633" s="103"/>
      <c r="AB633" s="103"/>
      <c r="AC633" s="103"/>
      <c r="AD633" s="103"/>
      <c r="AE633" s="103"/>
      <c r="AF633" s="103"/>
      <c r="AG633" s="103"/>
      <c r="AH633" s="103"/>
      <c r="AI633" s="103"/>
      <c r="AJ633" s="103"/>
      <c r="AK633" s="103"/>
      <c r="AL633" s="103"/>
      <c r="AM633" s="103"/>
      <c r="AN633" s="103"/>
    </row>
    <row r="634" spans="1:40" s="97" customFormat="1" ht="15.75" hidden="1" customHeight="1">
      <c r="A634" s="103"/>
      <c r="B634" s="103"/>
      <c r="C634" s="113"/>
      <c r="D634" s="113"/>
      <c r="E634" s="113"/>
      <c r="F634" s="113"/>
      <c r="G634" s="113"/>
      <c r="H634" s="113"/>
      <c r="I634" s="113"/>
      <c r="J634" s="103"/>
      <c r="K634" s="103"/>
      <c r="L634" s="103"/>
      <c r="M634" s="103"/>
      <c r="N634" s="103"/>
      <c r="O634" s="103"/>
      <c r="P634" s="103"/>
      <c r="Q634" s="103"/>
      <c r="R634" s="103"/>
      <c r="S634" s="103"/>
      <c r="T634" s="103"/>
      <c r="U634" s="103"/>
      <c r="V634" s="103"/>
      <c r="W634" s="103"/>
      <c r="X634" s="103"/>
      <c r="Y634" s="103"/>
      <c r="Z634" s="103"/>
      <c r="AA634" s="103"/>
      <c r="AB634" s="103"/>
      <c r="AC634" s="103"/>
      <c r="AD634" s="103"/>
      <c r="AE634" s="103"/>
      <c r="AF634" s="103"/>
      <c r="AG634" s="103"/>
      <c r="AH634" s="103"/>
      <c r="AI634" s="103"/>
      <c r="AJ634" s="103"/>
      <c r="AK634" s="103"/>
      <c r="AL634" s="103"/>
      <c r="AM634" s="103"/>
      <c r="AN634" s="103"/>
    </row>
    <row r="635" spans="1:40" s="97" customFormat="1" ht="15.75" hidden="1" customHeight="1">
      <c r="A635" s="103"/>
      <c r="B635" s="103"/>
      <c r="C635" s="113"/>
      <c r="D635" s="113"/>
      <c r="E635" s="113"/>
      <c r="F635" s="113"/>
      <c r="G635" s="113"/>
      <c r="H635" s="113"/>
      <c r="I635" s="113"/>
      <c r="J635" s="103"/>
      <c r="K635" s="103"/>
      <c r="L635" s="103"/>
      <c r="M635" s="103"/>
      <c r="N635" s="103"/>
      <c r="O635" s="103"/>
      <c r="P635" s="103"/>
      <c r="Q635" s="103"/>
      <c r="R635" s="103"/>
      <c r="S635" s="103"/>
      <c r="T635" s="103"/>
      <c r="U635" s="103"/>
      <c r="V635" s="103"/>
      <c r="W635" s="103"/>
      <c r="X635" s="103"/>
      <c r="Y635" s="103"/>
      <c r="Z635" s="103"/>
      <c r="AA635" s="103"/>
      <c r="AB635" s="103"/>
      <c r="AC635" s="103"/>
      <c r="AD635" s="103"/>
      <c r="AE635" s="103"/>
      <c r="AF635" s="103"/>
      <c r="AG635" s="103"/>
      <c r="AH635" s="103"/>
      <c r="AI635" s="103"/>
      <c r="AJ635" s="103"/>
      <c r="AK635" s="103"/>
      <c r="AL635" s="103"/>
      <c r="AM635" s="103"/>
      <c r="AN635" s="103"/>
    </row>
    <row r="636" spans="1:40" s="97" customFormat="1" ht="15.75" hidden="1" customHeight="1">
      <c r="A636" s="103"/>
      <c r="B636" s="103"/>
      <c r="C636" s="113"/>
      <c r="D636" s="113"/>
      <c r="E636" s="113"/>
      <c r="F636" s="113"/>
      <c r="G636" s="113"/>
      <c r="H636" s="113"/>
      <c r="I636" s="11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c r="AL636" s="103"/>
      <c r="AM636" s="103"/>
      <c r="AN636" s="103"/>
    </row>
    <row r="637" spans="1:40" s="97" customFormat="1" ht="15.75" hidden="1" customHeight="1">
      <c r="A637" s="103"/>
      <c r="B637" s="103"/>
      <c r="C637" s="113"/>
      <c r="D637" s="113"/>
      <c r="E637" s="113"/>
      <c r="F637" s="113"/>
      <c r="G637" s="113"/>
      <c r="H637" s="113"/>
      <c r="I637" s="113"/>
      <c r="J637" s="103"/>
      <c r="K637" s="103"/>
      <c r="L637" s="103"/>
      <c r="M637" s="103"/>
      <c r="N637" s="103"/>
      <c r="O637" s="103"/>
      <c r="P637" s="103"/>
      <c r="Q637" s="103"/>
      <c r="R637" s="103"/>
      <c r="S637" s="103"/>
      <c r="T637" s="103"/>
      <c r="U637" s="103"/>
      <c r="V637" s="103"/>
      <c r="W637" s="103"/>
      <c r="X637" s="103"/>
      <c r="Y637" s="103"/>
      <c r="Z637" s="103"/>
      <c r="AA637" s="103"/>
      <c r="AB637" s="103"/>
      <c r="AC637" s="103"/>
      <c r="AD637" s="103"/>
      <c r="AE637" s="103"/>
      <c r="AF637" s="103"/>
      <c r="AG637" s="103"/>
      <c r="AH637" s="103"/>
      <c r="AI637" s="103"/>
      <c r="AJ637" s="103"/>
      <c r="AK637" s="103"/>
      <c r="AL637" s="103"/>
      <c r="AM637" s="103"/>
      <c r="AN637" s="103"/>
    </row>
    <row r="638" spans="1:40" s="97" customFormat="1" ht="15.75" hidden="1" customHeight="1">
      <c r="A638" s="103"/>
      <c r="B638" s="103"/>
      <c r="C638" s="113"/>
      <c r="D638" s="113"/>
      <c r="E638" s="113"/>
      <c r="F638" s="113"/>
      <c r="G638" s="113"/>
      <c r="H638" s="113"/>
      <c r="I638" s="113"/>
      <c r="J638" s="10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c r="AL638" s="103"/>
      <c r="AM638" s="103"/>
      <c r="AN638" s="103"/>
    </row>
    <row r="639" spans="1:40" s="97" customFormat="1" ht="15.75" hidden="1" customHeight="1">
      <c r="A639" s="103"/>
      <c r="B639" s="103"/>
      <c r="C639" s="113"/>
      <c r="D639" s="113"/>
      <c r="E639" s="113"/>
      <c r="F639" s="113"/>
      <c r="G639" s="113"/>
      <c r="H639" s="113"/>
      <c r="I639" s="113"/>
      <c r="J639" s="103"/>
      <c r="K639" s="103"/>
      <c r="L639" s="103"/>
      <c r="M639" s="103"/>
      <c r="N639" s="103"/>
      <c r="O639" s="103"/>
      <c r="P639" s="103"/>
      <c r="Q639" s="103"/>
      <c r="R639" s="103"/>
      <c r="S639" s="103"/>
      <c r="T639" s="103"/>
      <c r="U639" s="103"/>
      <c r="V639" s="103"/>
      <c r="W639" s="103"/>
      <c r="X639" s="103"/>
      <c r="Y639" s="103"/>
      <c r="Z639" s="103"/>
      <c r="AA639" s="103"/>
      <c r="AB639" s="103"/>
      <c r="AC639" s="103"/>
      <c r="AD639" s="103"/>
      <c r="AE639" s="103"/>
      <c r="AF639" s="103"/>
      <c r="AG639" s="103"/>
      <c r="AH639" s="103"/>
      <c r="AI639" s="103"/>
      <c r="AJ639" s="103"/>
      <c r="AK639" s="103"/>
      <c r="AL639" s="103"/>
      <c r="AM639" s="103"/>
      <c r="AN639" s="103"/>
    </row>
    <row r="640" spans="1:40" s="97" customFormat="1" ht="15.75" hidden="1" customHeight="1">
      <c r="A640" s="103"/>
      <c r="B640" s="103"/>
      <c r="C640" s="113"/>
      <c r="D640" s="113"/>
      <c r="E640" s="113"/>
      <c r="F640" s="113"/>
      <c r="G640" s="113"/>
      <c r="H640" s="113"/>
      <c r="I640" s="113"/>
      <c r="J640" s="103"/>
      <c r="K640" s="103"/>
      <c r="L640" s="103"/>
      <c r="M640" s="103"/>
      <c r="N640" s="103"/>
      <c r="O640" s="103"/>
      <c r="P640" s="103"/>
      <c r="Q640" s="103"/>
      <c r="R640" s="103"/>
      <c r="S640" s="103"/>
      <c r="T640" s="103"/>
      <c r="U640" s="103"/>
      <c r="V640" s="103"/>
      <c r="W640" s="103"/>
      <c r="X640" s="103"/>
      <c r="Y640" s="103"/>
      <c r="Z640" s="103"/>
      <c r="AA640" s="103"/>
      <c r="AB640" s="103"/>
      <c r="AC640" s="103"/>
      <c r="AD640" s="103"/>
      <c r="AE640" s="103"/>
      <c r="AF640" s="103"/>
      <c r="AG640" s="103"/>
      <c r="AH640" s="103"/>
      <c r="AI640" s="103"/>
      <c r="AJ640" s="103"/>
      <c r="AK640" s="103"/>
      <c r="AL640" s="103"/>
      <c r="AM640" s="103"/>
      <c r="AN640" s="103"/>
    </row>
    <row r="641" spans="1:40" s="97" customFormat="1" ht="15.75" hidden="1" customHeight="1">
      <c r="A641" s="103"/>
      <c r="B641" s="103"/>
      <c r="C641" s="113"/>
      <c r="D641" s="113"/>
      <c r="E641" s="113"/>
      <c r="F641" s="113"/>
      <c r="G641" s="113"/>
      <c r="H641" s="113"/>
      <c r="I641" s="113"/>
      <c r="J641" s="103"/>
      <c r="K641" s="103"/>
      <c r="L641" s="103"/>
      <c r="M641" s="103"/>
      <c r="N641" s="103"/>
      <c r="O641" s="103"/>
      <c r="P641" s="103"/>
      <c r="Q641" s="103"/>
      <c r="R641" s="103"/>
      <c r="S641" s="103"/>
      <c r="T641" s="103"/>
      <c r="U641" s="103"/>
      <c r="V641" s="103"/>
      <c r="W641" s="103"/>
      <c r="X641" s="103"/>
      <c r="Y641" s="103"/>
      <c r="Z641" s="103"/>
      <c r="AA641" s="103"/>
      <c r="AB641" s="103"/>
      <c r="AC641" s="103"/>
      <c r="AD641" s="103"/>
      <c r="AE641" s="103"/>
      <c r="AF641" s="103"/>
      <c r="AG641" s="103"/>
      <c r="AH641" s="103"/>
      <c r="AI641" s="103"/>
      <c r="AJ641" s="103"/>
      <c r="AK641" s="103"/>
      <c r="AL641" s="103"/>
      <c r="AM641" s="103"/>
      <c r="AN641" s="103"/>
    </row>
    <row r="642" spans="1:40" s="97" customFormat="1" ht="15.75" hidden="1" customHeight="1">
      <c r="A642" s="103"/>
      <c r="B642" s="103"/>
      <c r="C642" s="113"/>
      <c r="D642" s="113"/>
      <c r="E642" s="113"/>
      <c r="F642" s="113"/>
      <c r="G642" s="113"/>
      <c r="H642" s="113"/>
      <c r="I642" s="113"/>
      <c r="J642" s="103"/>
      <c r="K642" s="103"/>
      <c r="L642" s="103"/>
      <c r="M642" s="103"/>
      <c r="N642" s="103"/>
      <c r="O642" s="103"/>
      <c r="P642" s="103"/>
      <c r="Q642" s="103"/>
      <c r="R642" s="103"/>
      <c r="S642" s="103"/>
      <c r="T642" s="103"/>
      <c r="U642" s="103"/>
      <c r="V642" s="103"/>
      <c r="W642" s="103"/>
      <c r="X642" s="103"/>
      <c r="Y642" s="103"/>
      <c r="Z642" s="103"/>
      <c r="AA642" s="103"/>
      <c r="AB642" s="103"/>
      <c r="AC642" s="103"/>
      <c r="AD642" s="103"/>
      <c r="AE642" s="103"/>
      <c r="AF642" s="103"/>
      <c r="AG642" s="103"/>
      <c r="AH642" s="103"/>
      <c r="AI642" s="103"/>
      <c r="AJ642" s="103"/>
      <c r="AK642" s="103"/>
      <c r="AL642" s="103"/>
      <c r="AM642" s="103"/>
      <c r="AN642" s="103"/>
    </row>
    <row r="643" spans="1:40" s="97" customFormat="1" ht="15.75" hidden="1" customHeight="1">
      <c r="A643" s="103"/>
      <c r="B643" s="103"/>
      <c r="C643" s="113"/>
      <c r="D643" s="113"/>
      <c r="E643" s="113"/>
      <c r="F643" s="113"/>
      <c r="G643" s="113"/>
      <c r="H643" s="113"/>
      <c r="I643" s="11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row>
    <row r="644" spans="1:40" s="97" customFormat="1" ht="15.75" hidden="1" customHeight="1">
      <c r="A644" s="103"/>
      <c r="B644" s="103"/>
      <c r="C644" s="113"/>
      <c r="D644" s="113"/>
      <c r="E644" s="113"/>
      <c r="F644" s="113"/>
      <c r="G644" s="113"/>
      <c r="H644" s="113"/>
      <c r="I644" s="11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row>
    <row r="645" spans="1:40" s="97" customFormat="1" ht="15.75" hidden="1" customHeight="1">
      <c r="A645" s="103"/>
      <c r="B645" s="103"/>
      <c r="C645" s="113"/>
      <c r="D645" s="113"/>
      <c r="E645" s="113"/>
      <c r="F645" s="113"/>
      <c r="G645" s="113"/>
      <c r="H645" s="113"/>
      <c r="I645" s="11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row>
    <row r="646" spans="1:40" s="97" customFormat="1" ht="15.75" hidden="1" customHeight="1">
      <c r="A646" s="103"/>
      <c r="B646" s="103"/>
      <c r="C646" s="113"/>
      <c r="D646" s="113"/>
      <c r="E646" s="113"/>
      <c r="F646" s="113"/>
      <c r="G646" s="113"/>
      <c r="H646" s="113"/>
      <c r="I646" s="11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3"/>
      <c r="AF646" s="103"/>
      <c r="AG646" s="103"/>
      <c r="AH646" s="103"/>
      <c r="AI646" s="103"/>
      <c r="AJ646" s="103"/>
      <c r="AK646" s="103"/>
      <c r="AL646" s="103"/>
      <c r="AM646" s="103"/>
      <c r="AN646" s="103"/>
    </row>
    <row r="647" spans="1:40" s="97" customFormat="1" ht="15.75" hidden="1" customHeight="1">
      <c r="A647" s="103"/>
      <c r="B647" s="103"/>
      <c r="C647" s="113"/>
      <c r="D647" s="113"/>
      <c r="E647" s="113"/>
      <c r="F647" s="113"/>
      <c r="G647" s="113"/>
      <c r="H647" s="113"/>
      <c r="I647" s="113"/>
      <c r="J647" s="103"/>
      <c r="K647" s="103"/>
      <c r="L647" s="103"/>
      <c r="M647" s="103"/>
      <c r="N647" s="103"/>
      <c r="O647" s="103"/>
      <c r="P647" s="103"/>
      <c r="Q647" s="103"/>
      <c r="R647" s="103"/>
      <c r="S647" s="103"/>
      <c r="T647" s="103"/>
      <c r="U647" s="103"/>
      <c r="V647" s="103"/>
      <c r="W647" s="103"/>
      <c r="X647" s="103"/>
      <c r="Y647" s="103"/>
      <c r="Z647" s="103"/>
      <c r="AA647" s="103"/>
      <c r="AB647" s="103"/>
      <c r="AC647" s="103"/>
      <c r="AD647" s="103"/>
      <c r="AE647" s="103"/>
      <c r="AF647" s="103"/>
      <c r="AG647" s="103"/>
      <c r="AH647" s="103"/>
      <c r="AI647" s="103"/>
      <c r="AJ647" s="103"/>
      <c r="AK647" s="103"/>
      <c r="AL647" s="103"/>
      <c r="AM647" s="103"/>
      <c r="AN647" s="103"/>
    </row>
    <row r="648" spans="1:40" s="97" customFormat="1" ht="15.75" hidden="1" customHeight="1">
      <c r="A648" s="103"/>
      <c r="B648" s="103"/>
      <c r="C648" s="113"/>
      <c r="D648" s="113"/>
      <c r="E648" s="113"/>
      <c r="F648" s="113"/>
      <c r="G648" s="113"/>
      <c r="H648" s="113"/>
      <c r="I648" s="113"/>
      <c r="J648" s="10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c r="AL648" s="103"/>
      <c r="AM648" s="103"/>
      <c r="AN648" s="103"/>
    </row>
    <row r="649" spans="1:40" s="97" customFormat="1" ht="15.75" hidden="1" customHeight="1">
      <c r="A649" s="103"/>
      <c r="B649" s="103"/>
      <c r="C649" s="113"/>
      <c r="D649" s="113"/>
      <c r="E649" s="113"/>
      <c r="F649" s="113"/>
      <c r="G649" s="113"/>
      <c r="H649" s="113"/>
      <c r="I649" s="113"/>
      <c r="J649" s="103"/>
      <c r="K649" s="103"/>
      <c r="L649" s="103"/>
      <c r="M649" s="103"/>
      <c r="N649" s="103"/>
      <c r="O649" s="103"/>
      <c r="P649" s="103"/>
      <c r="Q649" s="103"/>
      <c r="R649" s="103"/>
      <c r="S649" s="103"/>
      <c r="T649" s="103"/>
      <c r="U649" s="103"/>
      <c r="V649" s="103"/>
      <c r="W649" s="103"/>
      <c r="X649" s="103"/>
      <c r="Y649" s="103"/>
      <c r="Z649" s="103"/>
      <c r="AA649" s="103"/>
      <c r="AB649" s="103"/>
      <c r="AC649" s="103"/>
      <c r="AD649" s="103"/>
      <c r="AE649" s="103"/>
      <c r="AF649" s="103"/>
      <c r="AG649" s="103"/>
      <c r="AH649" s="103"/>
      <c r="AI649" s="103"/>
      <c r="AJ649" s="103"/>
      <c r="AK649" s="103"/>
      <c r="AL649" s="103"/>
      <c r="AM649" s="103"/>
      <c r="AN649" s="103"/>
    </row>
    <row r="650" spans="1:40" s="97" customFormat="1" ht="15.75" hidden="1" customHeight="1">
      <c r="A650" s="103"/>
      <c r="B650" s="103"/>
      <c r="C650" s="113"/>
      <c r="D650" s="113"/>
      <c r="E650" s="113"/>
      <c r="F650" s="113"/>
      <c r="G650" s="113"/>
      <c r="H650" s="113"/>
      <c r="I650" s="113"/>
      <c r="J650" s="103"/>
      <c r="K650" s="103"/>
      <c r="L650" s="103"/>
      <c r="M650" s="103"/>
      <c r="N650" s="103"/>
      <c r="O650" s="103"/>
      <c r="P650" s="103"/>
      <c r="Q650" s="103"/>
      <c r="R650" s="103"/>
      <c r="S650" s="103"/>
      <c r="T650" s="103"/>
      <c r="U650" s="103"/>
      <c r="V650" s="103"/>
      <c r="W650" s="103"/>
      <c r="X650" s="103"/>
      <c r="Y650" s="103"/>
      <c r="Z650" s="103"/>
      <c r="AA650" s="103"/>
      <c r="AB650" s="103"/>
      <c r="AC650" s="103"/>
      <c r="AD650" s="103"/>
      <c r="AE650" s="103"/>
      <c r="AF650" s="103"/>
      <c r="AG650" s="103"/>
      <c r="AH650" s="103"/>
      <c r="AI650" s="103"/>
      <c r="AJ650" s="103"/>
      <c r="AK650" s="103"/>
      <c r="AL650" s="103"/>
      <c r="AM650" s="103"/>
      <c r="AN650" s="103"/>
    </row>
    <row r="651" spans="1:40" s="97" customFormat="1" ht="15.75" hidden="1" customHeight="1">
      <c r="A651" s="103"/>
      <c r="B651" s="103"/>
      <c r="C651" s="113"/>
      <c r="D651" s="113"/>
      <c r="E651" s="113"/>
      <c r="F651" s="113"/>
      <c r="G651" s="113"/>
      <c r="H651" s="113"/>
      <c r="I651" s="113"/>
      <c r="J651" s="103"/>
      <c r="K651" s="103"/>
      <c r="L651" s="103"/>
      <c r="M651" s="103"/>
      <c r="N651" s="103"/>
      <c r="O651" s="103"/>
      <c r="P651" s="103"/>
      <c r="Q651" s="103"/>
      <c r="R651" s="103"/>
      <c r="S651" s="103"/>
      <c r="T651" s="103"/>
      <c r="U651" s="103"/>
      <c r="V651" s="103"/>
      <c r="W651" s="103"/>
      <c r="X651" s="103"/>
      <c r="Y651" s="103"/>
      <c r="Z651" s="103"/>
      <c r="AA651" s="103"/>
      <c r="AB651" s="103"/>
      <c r="AC651" s="103"/>
      <c r="AD651" s="103"/>
      <c r="AE651" s="103"/>
      <c r="AF651" s="103"/>
      <c r="AG651" s="103"/>
      <c r="AH651" s="103"/>
      <c r="AI651" s="103"/>
      <c r="AJ651" s="103"/>
      <c r="AK651" s="103"/>
      <c r="AL651" s="103"/>
      <c r="AM651" s="103"/>
      <c r="AN651" s="103"/>
    </row>
    <row r="652" spans="1:40" s="97" customFormat="1" ht="15.75" hidden="1" customHeight="1">
      <c r="A652" s="103"/>
      <c r="B652" s="103"/>
      <c r="C652" s="113"/>
      <c r="D652" s="113"/>
      <c r="E652" s="113"/>
      <c r="F652" s="113"/>
      <c r="G652" s="113"/>
      <c r="H652" s="113"/>
      <c r="I652" s="113"/>
      <c r="J652" s="103"/>
      <c r="K652" s="103"/>
      <c r="L652" s="103"/>
      <c r="M652" s="103"/>
      <c r="N652" s="103"/>
      <c r="O652" s="103"/>
      <c r="P652" s="103"/>
      <c r="Q652" s="103"/>
      <c r="R652" s="103"/>
      <c r="S652" s="103"/>
      <c r="T652" s="103"/>
      <c r="U652" s="103"/>
      <c r="V652" s="103"/>
      <c r="W652" s="103"/>
      <c r="X652" s="103"/>
      <c r="Y652" s="103"/>
      <c r="Z652" s="103"/>
      <c r="AA652" s="103"/>
      <c r="AB652" s="103"/>
      <c r="AC652" s="103"/>
      <c r="AD652" s="103"/>
      <c r="AE652" s="103"/>
      <c r="AF652" s="103"/>
      <c r="AG652" s="103"/>
      <c r="AH652" s="103"/>
      <c r="AI652" s="103"/>
      <c r="AJ652" s="103"/>
      <c r="AK652" s="103"/>
      <c r="AL652" s="103"/>
      <c r="AM652" s="103"/>
      <c r="AN652" s="103"/>
    </row>
    <row r="653" spans="1:40" s="97" customFormat="1" ht="15.75" hidden="1" customHeight="1">
      <c r="A653" s="103"/>
      <c r="B653" s="103"/>
      <c r="C653" s="113"/>
      <c r="D653" s="113"/>
      <c r="E653" s="113"/>
      <c r="F653" s="113"/>
      <c r="G653" s="113"/>
      <c r="H653" s="113"/>
      <c r="I653" s="113"/>
      <c r="J653" s="103"/>
      <c r="K653" s="103"/>
      <c r="L653" s="103"/>
      <c r="M653" s="103"/>
      <c r="N653" s="103"/>
      <c r="O653" s="103"/>
      <c r="P653" s="103"/>
      <c r="Q653" s="103"/>
      <c r="R653" s="103"/>
      <c r="S653" s="103"/>
      <c r="T653" s="103"/>
      <c r="U653" s="103"/>
      <c r="V653" s="103"/>
      <c r="W653" s="103"/>
      <c r="X653" s="103"/>
      <c r="Y653" s="103"/>
      <c r="Z653" s="103"/>
      <c r="AA653" s="103"/>
      <c r="AB653" s="103"/>
      <c r="AC653" s="103"/>
      <c r="AD653" s="103"/>
      <c r="AE653" s="103"/>
      <c r="AF653" s="103"/>
      <c r="AG653" s="103"/>
      <c r="AH653" s="103"/>
      <c r="AI653" s="103"/>
      <c r="AJ653" s="103"/>
      <c r="AK653" s="103"/>
      <c r="AL653" s="103"/>
      <c r="AM653" s="103"/>
      <c r="AN653" s="103"/>
    </row>
    <row r="654" spans="1:40" s="97" customFormat="1" ht="15.75" hidden="1" customHeight="1">
      <c r="A654" s="103"/>
      <c r="B654" s="103"/>
      <c r="C654" s="113"/>
      <c r="D654" s="113"/>
      <c r="E654" s="113"/>
      <c r="F654" s="113"/>
      <c r="G654" s="113"/>
      <c r="H654" s="113"/>
      <c r="I654" s="113"/>
      <c r="J654" s="103"/>
      <c r="K654" s="103"/>
      <c r="L654" s="103"/>
      <c r="M654" s="103"/>
      <c r="N654" s="103"/>
      <c r="O654" s="103"/>
      <c r="P654" s="103"/>
      <c r="Q654" s="103"/>
      <c r="R654" s="103"/>
      <c r="S654" s="103"/>
      <c r="T654" s="103"/>
      <c r="U654" s="103"/>
      <c r="V654" s="103"/>
      <c r="W654" s="103"/>
      <c r="X654" s="103"/>
      <c r="Y654" s="103"/>
      <c r="Z654" s="103"/>
      <c r="AA654" s="103"/>
      <c r="AB654" s="103"/>
      <c r="AC654" s="103"/>
      <c r="AD654" s="103"/>
      <c r="AE654" s="103"/>
      <c r="AF654" s="103"/>
      <c r="AG654" s="103"/>
      <c r="AH654" s="103"/>
      <c r="AI654" s="103"/>
      <c r="AJ654" s="103"/>
      <c r="AK654" s="103"/>
      <c r="AL654" s="103"/>
      <c r="AM654" s="103"/>
      <c r="AN654" s="103"/>
    </row>
    <row r="655" spans="1:40" s="97" customFormat="1" ht="15.75" hidden="1" customHeight="1">
      <c r="A655" s="103"/>
      <c r="B655" s="103"/>
      <c r="C655" s="113"/>
      <c r="D655" s="113"/>
      <c r="E655" s="113"/>
      <c r="F655" s="113"/>
      <c r="G655" s="113"/>
      <c r="H655" s="113"/>
      <c r="I655" s="113"/>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c r="AF655" s="103"/>
      <c r="AG655" s="103"/>
      <c r="AH655" s="103"/>
      <c r="AI655" s="103"/>
      <c r="AJ655" s="103"/>
      <c r="AK655" s="103"/>
      <c r="AL655" s="103"/>
      <c r="AM655" s="103"/>
      <c r="AN655" s="103"/>
    </row>
    <row r="656" spans="1:40" s="97" customFormat="1" ht="15.75" hidden="1" customHeight="1">
      <c r="A656" s="103"/>
      <c r="B656" s="103"/>
      <c r="C656" s="113"/>
      <c r="D656" s="113"/>
      <c r="E656" s="113"/>
      <c r="F656" s="113"/>
      <c r="G656" s="113"/>
      <c r="H656" s="113"/>
      <c r="I656" s="113"/>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c r="AF656" s="103"/>
      <c r="AG656" s="103"/>
      <c r="AH656" s="103"/>
      <c r="AI656" s="103"/>
      <c r="AJ656" s="103"/>
      <c r="AK656" s="103"/>
      <c r="AL656" s="103"/>
      <c r="AM656" s="103"/>
      <c r="AN656" s="103"/>
    </row>
    <row r="657" spans="1:40" s="97" customFormat="1" ht="15.75" hidden="1" customHeight="1">
      <c r="A657" s="103"/>
      <c r="B657" s="103"/>
      <c r="C657" s="113"/>
      <c r="D657" s="113"/>
      <c r="E657" s="113"/>
      <c r="F657" s="113"/>
      <c r="G657" s="113"/>
      <c r="H657" s="113"/>
      <c r="I657" s="113"/>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c r="AF657" s="103"/>
      <c r="AG657" s="103"/>
      <c r="AH657" s="103"/>
      <c r="AI657" s="103"/>
      <c r="AJ657" s="103"/>
      <c r="AK657" s="103"/>
      <c r="AL657" s="103"/>
      <c r="AM657" s="103"/>
      <c r="AN657" s="103"/>
    </row>
    <row r="658" spans="1:40" s="97" customFormat="1" ht="15.75" hidden="1" customHeight="1">
      <c r="A658" s="103"/>
      <c r="B658" s="103"/>
      <c r="C658" s="113"/>
      <c r="D658" s="113"/>
      <c r="E658" s="113"/>
      <c r="F658" s="113"/>
      <c r="G658" s="113"/>
      <c r="H658" s="113"/>
      <c r="I658" s="113"/>
      <c r="J658" s="103"/>
      <c r="K658" s="103"/>
      <c r="L658" s="103"/>
      <c r="M658" s="103"/>
      <c r="N658" s="103"/>
      <c r="O658" s="103"/>
      <c r="P658" s="103"/>
      <c r="Q658" s="103"/>
      <c r="R658" s="103"/>
      <c r="S658" s="103"/>
      <c r="T658" s="103"/>
      <c r="U658" s="103"/>
      <c r="V658" s="103"/>
      <c r="W658" s="103"/>
      <c r="X658" s="103"/>
      <c r="Y658" s="103"/>
      <c r="Z658" s="103"/>
      <c r="AA658" s="103"/>
      <c r="AB658" s="103"/>
      <c r="AC658" s="103"/>
      <c r="AD658" s="103"/>
      <c r="AE658" s="103"/>
      <c r="AF658" s="103"/>
      <c r="AG658" s="103"/>
      <c r="AH658" s="103"/>
      <c r="AI658" s="103"/>
      <c r="AJ658" s="103"/>
      <c r="AK658" s="103"/>
      <c r="AL658" s="103"/>
      <c r="AM658" s="103"/>
      <c r="AN658" s="103"/>
    </row>
    <row r="659" spans="1:40" s="97" customFormat="1" ht="15.75" hidden="1" customHeight="1">
      <c r="A659" s="103"/>
      <c r="B659" s="103"/>
      <c r="C659" s="113"/>
      <c r="D659" s="113"/>
      <c r="E659" s="113"/>
      <c r="F659" s="113"/>
      <c r="G659" s="113"/>
      <c r="H659" s="113"/>
      <c r="I659" s="113"/>
      <c r="J659" s="103"/>
      <c r="K659" s="103"/>
      <c r="L659" s="103"/>
      <c r="M659" s="103"/>
      <c r="N659" s="103"/>
      <c r="O659" s="103"/>
      <c r="P659" s="103"/>
      <c r="Q659" s="103"/>
      <c r="R659" s="103"/>
      <c r="S659" s="103"/>
      <c r="T659" s="103"/>
      <c r="U659" s="103"/>
      <c r="V659" s="103"/>
      <c r="W659" s="103"/>
      <c r="X659" s="103"/>
      <c r="Y659" s="103"/>
      <c r="Z659" s="103"/>
      <c r="AA659" s="103"/>
      <c r="AB659" s="103"/>
      <c r="AC659" s="103"/>
      <c r="AD659" s="103"/>
      <c r="AE659" s="103"/>
      <c r="AF659" s="103"/>
      <c r="AG659" s="103"/>
      <c r="AH659" s="103"/>
      <c r="AI659" s="103"/>
      <c r="AJ659" s="103"/>
      <c r="AK659" s="103"/>
      <c r="AL659" s="103"/>
      <c r="AM659" s="103"/>
      <c r="AN659" s="103"/>
    </row>
    <row r="660" spans="1:40" s="97" customFormat="1" ht="15.75" hidden="1" customHeight="1">
      <c r="A660" s="103"/>
      <c r="B660" s="103"/>
      <c r="C660" s="113"/>
      <c r="D660" s="113"/>
      <c r="E660" s="113"/>
      <c r="F660" s="113"/>
      <c r="G660" s="113"/>
      <c r="H660" s="113"/>
      <c r="I660" s="113"/>
      <c r="J660" s="103"/>
      <c r="K660" s="103"/>
      <c r="L660" s="103"/>
      <c r="M660" s="103"/>
      <c r="N660" s="103"/>
      <c r="O660" s="103"/>
      <c r="P660" s="103"/>
      <c r="Q660" s="103"/>
      <c r="R660" s="103"/>
      <c r="S660" s="103"/>
      <c r="T660" s="103"/>
      <c r="U660" s="103"/>
      <c r="V660" s="103"/>
      <c r="W660" s="103"/>
      <c r="X660" s="103"/>
      <c r="Y660" s="103"/>
      <c r="Z660" s="103"/>
      <c r="AA660" s="103"/>
      <c r="AB660" s="103"/>
      <c r="AC660" s="103"/>
      <c r="AD660" s="103"/>
      <c r="AE660" s="103"/>
      <c r="AF660" s="103"/>
      <c r="AG660" s="103"/>
      <c r="AH660" s="103"/>
      <c r="AI660" s="103"/>
      <c r="AJ660" s="103"/>
      <c r="AK660" s="103"/>
      <c r="AL660" s="103"/>
      <c r="AM660" s="103"/>
      <c r="AN660" s="103"/>
    </row>
    <row r="661" spans="1:40" s="97" customFormat="1" ht="15.75" hidden="1" customHeight="1">
      <c r="A661" s="103"/>
      <c r="B661" s="103"/>
      <c r="C661" s="113"/>
      <c r="D661" s="113"/>
      <c r="E661" s="113"/>
      <c r="F661" s="113"/>
      <c r="G661" s="113"/>
      <c r="H661" s="113"/>
      <c r="I661" s="11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3"/>
      <c r="AK661" s="103"/>
      <c r="AL661" s="103"/>
      <c r="AM661" s="103"/>
      <c r="AN661" s="103"/>
    </row>
    <row r="662" spans="1:40" s="97" customFormat="1" ht="15.75" hidden="1" customHeight="1">
      <c r="A662" s="103"/>
      <c r="B662" s="103"/>
      <c r="C662" s="113"/>
      <c r="D662" s="113"/>
      <c r="E662" s="113"/>
      <c r="F662" s="113"/>
      <c r="G662" s="113"/>
      <c r="H662" s="113"/>
      <c r="I662" s="113"/>
      <c r="J662" s="103"/>
      <c r="K662" s="103"/>
      <c r="L662" s="103"/>
      <c r="M662" s="103"/>
      <c r="N662" s="103"/>
      <c r="O662" s="103"/>
      <c r="P662" s="103"/>
      <c r="Q662" s="103"/>
      <c r="R662" s="103"/>
      <c r="S662" s="103"/>
      <c r="T662" s="103"/>
      <c r="U662" s="103"/>
      <c r="V662" s="103"/>
      <c r="W662" s="103"/>
      <c r="X662" s="103"/>
      <c r="Y662" s="103"/>
      <c r="Z662" s="103"/>
      <c r="AA662" s="103"/>
      <c r="AB662" s="103"/>
      <c r="AC662" s="103"/>
      <c r="AD662" s="103"/>
      <c r="AE662" s="103"/>
      <c r="AF662" s="103"/>
      <c r="AG662" s="103"/>
      <c r="AH662" s="103"/>
      <c r="AI662" s="103"/>
      <c r="AJ662" s="103"/>
      <c r="AK662" s="103"/>
      <c r="AL662" s="103"/>
      <c r="AM662" s="103"/>
      <c r="AN662" s="103"/>
    </row>
    <row r="663" spans="1:40" s="97" customFormat="1" ht="15.75" hidden="1" customHeight="1">
      <c r="A663" s="103"/>
      <c r="B663" s="103"/>
      <c r="C663" s="113"/>
      <c r="D663" s="113"/>
      <c r="E663" s="113"/>
      <c r="F663" s="113"/>
      <c r="G663" s="113"/>
      <c r="H663" s="113"/>
      <c r="I663" s="113"/>
      <c r="J663" s="103"/>
      <c r="K663" s="103"/>
      <c r="L663" s="103"/>
      <c r="M663" s="103"/>
      <c r="N663" s="103"/>
      <c r="O663" s="103"/>
      <c r="P663" s="103"/>
      <c r="Q663" s="103"/>
      <c r="R663" s="103"/>
      <c r="S663" s="103"/>
      <c r="T663" s="103"/>
      <c r="U663" s="103"/>
      <c r="V663" s="103"/>
      <c r="W663" s="103"/>
      <c r="X663" s="103"/>
      <c r="Y663" s="103"/>
      <c r="Z663" s="103"/>
      <c r="AA663" s="103"/>
      <c r="AB663" s="103"/>
      <c r="AC663" s="103"/>
      <c r="AD663" s="103"/>
      <c r="AE663" s="103"/>
      <c r="AF663" s="103"/>
      <c r="AG663" s="103"/>
      <c r="AH663" s="103"/>
      <c r="AI663" s="103"/>
      <c r="AJ663" s="103"/>
      <c r="AK663" s="103"/>
      <c r="AL663" s="103"/>
      <c r="AM663" s="103"/>
      <c r="AN663" s="103"/>
    </row>
    <row r="664" spans="1:40" s="97" customFormat="1" ht="15.75" hidden="1" customHeight="1">
      <c r="A664" s="103"/>
      <c r="B664" s="103"/>
      <c r="C664" s="113"/>
      <c r="D664" s="113"/>
      <c r="E664" s="113"/>
      <c r="F664" s="113"/>
      <c r="G664" s="113"/>
      <c r="H664" s="113"/>
      <c r="I664" s="113"/>
      <c r="J664" s="103"/>
      <c r="K664" s="103"/>
      <c r="L664" s="103"/>
      <c r="M664" s="103"/>
      <c r="N664" s="103"/>
      <c r="O664" s="103"/>
      <c r="P664" s="103"/>
      <c r="Q664" s="103"/>
      <c r="R664" s="103"/>
      <c r="S664" s="103"/>
      <c r="T664" s="103"/>
      <c r="U664" s="103"/>
      <c r="V664" s="103"/>
      <c r="W664" s="103"/>
      <c r="X664" s="103"/>
      <c r="Y664" s="103"/>
      <c r="Z664" s="103"/>
      <c r="AA664" s="103"/>
      <c r="AB664" s="103"/>
      <c r="AC664" s="103"/>
      <c r="AD664" s="103"/>
      <c r="AE664" s="103"/>
      <c r="AF664" s="103"/>
      <c r="AG664" s="103"/>
      <c r="AH664" s="103"/>
      <c r="AI664" s="103"/>
      <c r="AJ664" s="103"/>
      <c r="AK664" s="103"/>
      <c r="AL664" s="103"/>
      <c r="AM664" s="103"/>
      <c r="AN664" s="103"/>
    </row>
    <row r="665" spans="1:40" s="97" customFormat="1" ht="15.75" hidden="1" customHeight="1">
      <c r="A665" s="103"/>
      <c r="B665" s="103"/>
      <c r="C665" s="113"/>
      <c r="D665" s="113"/>
      <c r="E665" s="113"/>
      <c r="F665" s="113"/>
      <c r="G665" s="113"/>
      <c r="H665" s="113"/>
      <c r="I665" s="113"/>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c r="AK665" s="103"/>
      <c r="AL665" s="103"/>
      <c r="AM665" s="103"/>
      <c r="AN665" s="103"/>
    </row>
    <row r="666" spans="1:40" s="97" customFormat="1" ht="15.75" hidden="1" customHeight="1">
      <c r="A666" s="103"/>
      <c r="B666" s="103"/>
      <c r="C666" s="113"/>
      <c r="D666" s="113"/>
      <c r="E666" s="113"/>
      <c r="F666" s="113"/>
      <c r="G666" s="113"/>
      <c r="H666" s="113"/>
      <c r="I666" s="113"/>
      <c r="J666" s="103"/>
      <c r="K666" s="103"/>
      <c r="L666" s="103"/>
      <c r="M666" s="103"/>
      <c r="N666" s="103"/>
      <c r="O666" s="103"/>
      <c r="P666" s="103"/>
      <c r="Q666" s="103"/>
      <c r="R666" s="103"/>
      <c r="S666" s="103"/>
      <c r="T666" s="103"/>
      <c r="U666" s="103"/>
      <c r="V666" s="103"/>
      <c r="W666" s="103"/>
      <c r="X666" s="103"/>
      <c r="Y666" s="103"/>
      <c r="Z666" s="103"/>
      <c r="AA666" s="103"/>
      <c r="AB666" s="103"/>
      <c r="AC666" s="103"/>
      <c r="AD666" s="103"/>
      <c r="AE666" s="103"/>
      <c r="AF666" s="103"/>
      <c r="AG666" s="103"/>
      <c r="AH666" s="103"/>
      <c r="AI666" s="103"/>
      <c r="AJ666" s="103"/>
      <c r="AK666" s="103"/>
      <c r="AL666" s="103"/>
      <c r="AM666" s="103"/>
      <c r="AN666" s="103"/>
    </row>
    <row r="667" spans="1:40" s="97" customFormat="1" ht="15.75" hidden="1" customHeight="1">
      <c r="A667" s="103"/>
      <c r="B667" s="103"/>
      <c r="C667" s="113"/>
      <c r="D667" s="113"/>
      <c r="E667" s="113"/>
      <c r="F667" s="113"/>
      <c r="G667" s="113"/>
      <c r="H667" s="113"/>
      <c r="I667" s="113"/>
      <c r="J667" s="103"/>
      <c r="K667" s="103"/>
      <c r="L667" s="103"/>
      <c r="M667" s="103"/>
      <c r="N667" s="103"/>
      <c r="O667" s="103"/>
      <c r="P667" s="103"/>
      <c r="Q667" s="103"/>
      <c r="R667" s="103"/>
      <c r="S667" s="103"/>
      <c r="T667" s="103"/>
      <c r="U667" s="103"/>
      <c r="V667" s="103"/>
      <c r="W667" s="103"/>
      <c r="X667" s="103"/>
      <c r="Y667" s="103"/>
      <c r="Z667" s="103"/>
      <c r="AA667" s="103"/>
      <c r="AB667" s="103"/>
      <c r="AC667" s="103"/>
      <c r="AD667" s="103"/>
      <c r="AE667" s="103"/>
      <c r="AF667" s="103"/>
      <c r="AG667" s="103"/>
      <c r="AH667" s="103"/>
      <c r="AI667" s="103"/>
      <c r="AJ667" s="103"/>
      <c r="AK667" s="103"/>
      <c r="AL667" s="103"/>
      <c r="AM667" s="103"/>
      <c r="AN667" s="103"/>
    </row>
    <row r="668" spans="1:40" s="97" customFormat="1" ht="15.75" hidden="1" customHeight="1">
      <c r="A668" s="103"/>
      <c r="B668" s="103"/>
      <c r="C668" s="113"/>
      <c r="D668" s="113"/>
      <c r="E668" s="113"/>
      <c r="F668" s="113"/>
      <c r="G668" s="113"/>
      <c r="H668" s="113"/>
      <c r="I668" s="113"/>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3"/>
      <c r="AN668" s="103"/>
    </row>
    <row r="669" spans="1:40" s="97" customFormat="1" ht="15.75" hidden="1" customHeight="1">
      <c r="A669" s="103"/>
      <c r="B669" s="103"/>
      <c r="C669" s="113"/>
      <c r="D669" s="113"/>
      <c r="E669" s="113"/>
      <c r="F669" s="113"/>
      <c r="G669" s="113"/>
      <c r="H669" s="113"/>
      <c r="I669" s="11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c r="AL669" s="103"/>
      <c r="AM669" s="103"/>
      <c r="AN669" s="103"/>
    </row>
    <row r="670" spans="1:40" s="97" customFormat="1" ht="15.75" hidden="1" customHeight="1">
      <c r="A670" s="103"/>
      <c r="B670" s="103"/>
      <c r="C670" s="113"/>
      <c r="D670" s="113"/>
      <c r="E670" s="113"/>
      <c r="F670" s="113"/>
      <c r="G670" s="113"/>
      <c r="H670" s="113"/>
      <c r="I670" s="113"/>
      <c r="J670" s="103"/>
      <c r="K670" s="103"/>
      <c r="L670" s="103"/>
      <c r="M670" s="103"/>
      <c r="N670" s="103"/>
      <c r="O670" s="103"/>
      <c r="P670" s="103"/>
      <c r="Q670" s="103"/>
      <c r="R670" s="103"/>
      <c r="S670" s="103"/>
      <c r="T670" s="103"/>
      <c r="U670" s="103"/>
      <c r="V670" s="103"/>
      <c r="W670" s="103"/>
      <c r="X670" s="103"/>
      <c r="Y670" s="103"/>
      <c r="Z670" s="103"/>
      <c r="AA670" s="103"/>
      <c r="AB670" s="103"/>
      <c r="AC670" s="103"/>
      <c r="AD670" s="103"/>
      <c r="AE670" s="103"/>
      <c r="AF670" s="103"/>
      <c r="AG670" s="103"/>
      <c r="AH670" s="103"/>
      <c r="AI670" s="103"/>
      <c r="AJ670" s="103"/>
      <c r="AK670" s="103"/>
      <c r="AL670" s="103"/>
      <c r="AM670" s="103"/>
      <c r="AN670" s="103"/>
    </row>
    <row r="671" spans="1:40" s="97" customFormat="1" ht="15.75" hidden="1" customHeight="1">
      <c r="A671" s="103"/>
      <c r="B671" s="103"/>
      <c r="C671" s="113"/>
      <c r="D671" s="113"/>
      <c r="E671" s="113"/>
      <c r="F671" s="113"/>
      <c r="G671" s="113"/>
      <c r="H671" s="113"/>
      <c r="I671" s="11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c r="AL671" s="103"/>
      <c r="AM671" s="103"/>
      <c r="AN671" s="103"/>
    </row>
    <row r="672" spans="1:40" s="97" customFormat="1" ht="15.75" hidden="1" customHeight="1">
      <c r="A672" s="103"/>
      <c r="B672" s="103"/>
      <c r="C672" s="113"/>
      <c r="D672" s="113"/>
      <c r="E672" s="113"/>
      <c r="F672" s="113"/>
      <c r="G672" s="113"/>
      <c r="H672" s="113"/>
      <c r="I672" s="113"/>
      <c r="J672" s="103"/>
      <c r="K672" s="103"/>
      <c r="L672" s="103"/>
      <c r="M672" s="103"/>
      <c r="N672" s="103"/>
      <c r="O672" s="103"/>
      <c r="P672" s="103"/>
      <c r="Q672" s="103"/>
      <c r="R672" s="103"/>
      <c r="S672" s="103"/>
      <c r="T672" s="103"/>
      <c r="U672" s="103"/>
      <c r="V672" s="103"/>
      <c r="W672" s="103"/>
      <c r="X672" s="103"/>
      <c r="Y672" s="103"/>
      <c r="Z672" s="103"/>
      <c r="AA672" s="103"/>
      <c r="AB672" s="103"/>
      <c r="AC672" s="103"/>
      <c r="AD672" s="103"/>
      <c r="AE672" s="103"/>
      <c r="AF672" s="103"/>
      <c r="AG672" s="103"/>
      <c r="AH672" s="103"/>
      <c r="AI672" s="103"/>
      <c r="AJ672" s="103"/>
      <c r="AK672" s="103"/>
      <c r="AL672" s="103"/>
      <c r="AM672" s="103"/>
      <c r="AN672" s="103"/>
    </row>
    <row r="673" spans="1:40" s="97" customFormat="1" ht="15.75" hidden="1" customHeight="1">
      <c r="A673" s="103"/>
      <c r="B673" s="103"/>
      <c r="C673" s="113"/>
      <c r="D673" s="113"/>
      <c r="E673" s="113"/>
      <c r="F673" s="113"/>
      <c r="G673" s="113"/>
      <c r="H673" s="113"/>
      <c r="I673" s="11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c r="AL673" s="103"/>
      <c r="AM673" s="103"/>
      <c r="AN673" s="103"/>
    </row>
    <row r="674" spans="1:40" s="97" customFormat="1" ht="15.75" hidden="1" customHeight="1">
      <c r="A674" s="103"/>
      <c r="B674" s="103"/>
      <c r="C674" s="113"/>
      <c r="D674" s="113"/>
      <c r="E674" s="113"/>
      <c r="F674" s="113"/>
      <c r="G674" s="113"/>
      <c r="H674" s="113"/>
      <c r="I674" s="113"/>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c r="AF674" s="103"/>
      <c r="AG674" s="103"/>
      <c r="AH674" s="103"/>
      <c r="AI674" s="103"/>
      <c r="AJ674" s="103"/>
      <c r="AK674" s="103"/>
      <c r="AL674" s="103"/>
      <c r="AM674" s="103"/>
      <c r="AN674" s="103"/>
    </row>
    <row r="675" spans="1:40" s="97" customFormat="1" ht="15.75" hidden="1" customHeight="1">
      <c r="A675" s="103"/>
      <c r="B675" s="103"/>
      <c r="C675" s="113"/>
      <c r="D675" s="113"/>
      <c r="E675" s="113"/>
      <c r="F675" s="113"/>
      <c r="G675" s="113"/>
      <c r="H675" s="113"/>
      <c r="I675" s="11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c r="AL675" s="103"/>
      <c r="AM675" s="103"/>
      <c r="AN675" s="103"/>
    </row>
    <row r="676" spans="1:40" s="97" customFormat="1" ht="15.75" hidden="1" customHeight="1">
      <c r="A676" s="103"/>
      <c r="B676" s="103"/>
      <c r="C676" s="113"/>
      <c r="D676" s="113"/>
      <c r="E676" s="113"/>
      <c r="F676" s="113"/>
      <c r="G676" s="113"/>
      <c r="H676" s="113"/>
      <c r="I676" s="113"/>
      <c r="J676" s="103"/>
      <c r="K676" s="103"/>
      <c r="L676" s="103"/>
      <c r="M676" s="103"/>
      <c r="N676" s="103"/>
      <c r="O676" s="103"/>
      <c r="P676" s="103"/>
      <c r="Q676" s="103"/>
      <c r="R676" s="103"/>
      <c r="S676" s="103"/>
      <c r="T676" s="103"/>
      <c r="U676" s="103"/>
      <c r="V676" s="103"/>
      <c r="W676" s="103"/>
      <c r="X676" s="103"/>
      <c r="Y676" s="103"/>
      <c r="Z676" s="103"/>
      <c r="AA676" s="103"/>
      <c r="AB676" s="103"/>
      <c r="AC676" s="103"/>
      <c r="AD676" s="103"/>
      <c r="AE676" s="103"/>
      <c r="AF676" s="103"/>
      <c r="AG676" s="103"/>
      <c r="AH676" s="103"/>
      <c r="AI676" s="103"/>
      <c r="AJ676" s="103"/>
      <c r="AK676" s="103"/>
      <c r="AL676" s="103"/>
      <c r="AM676" s="103"/>
      <c r="AN676" s="103"/>
    </row>
    <row r="677" spans="1:40" s="97" customFormat="1" ht="15.75" hidden="1" customHeight="1">
      <c r="A677" s="103"/>
      <c r="B677" s="103"/>
      <c r="C677" s="113"/>
      <c r="D677" s="113"/>
      <c r="E677" s="113"/>
      <c r="F677" s="113"/>
      <c r="G677" s="113"/>
      <c r="H677" s="113"/>
      <c r="I677" s="11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c r="AL677" s="103"/>
      <c r="AM677" s="103"/>
      <c r="AN677" s="103"/>
    </row>
    <row r="678" spans="1:40" s="97" customFormat="1" ht="15.75" hidden="1" customHeight="1">
      <c r="A678" s="103"/>
      <c r="B678" s="103"/>
      <c r="C678" s="113"/>
      <c r="D678" s="113"/>
      <c r="E678" s="113"/>
      <c r="F678" s="113"/>
      <c r="G678" s="113"/>
      <c r="H678" s="113"/>
      <c r="I678" s="11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row>
    <row r="679" spans="1:40" s="97" customFormat="1" ht="15.75" hidden="1" customHeight="1">
      <c r="A679" s="103"/>
      <c r="B679" s="103"/>
      <c r="C679" s="113"/>
      <c r="D679" s="113"/>
      <c r="E679" s="113"/>
      <c r="F679" s="113"/>
      <c r="G679" s="113"/>
      <c r="H679" s="113"/>
      <c r="I679" s="11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row>
    <row r="680" spans="1:40" s="97" customFormat="1" ht="15.75" hidden="1" customHeight="1">
      <c r="A680" s="103"/>
      <c r="B680" s="103"/>
      <c r="C680" s="113"/>
      <c r="D680" s="113"/>
      <c r="E680" s="113"/>
      <c r="F680" s="113"/>
      <c r="G680" s="113"/>
      <c r="H680" s="113"/>
      <c r="I680" s="113"/>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c r="AF680" s="103"/>
      <c r="AG680" s="103"/>
      <c r="AH680" s="103"/>
      <c r="AI680" s="103"/>
      <c r="AJ680" s="103"/>
      <c r="AK680" s="103"/>
      <c r="AL680" s="103"/>
      <c r="AM680" s="103"/>
      <c r="AN680" s="103"/>
    </row>
    <row r="681" spans="1:40" s="97" customFormat="1" ht="15.75" hidden="1" customHeight="1">
      <c r="A681" s="103"/>
      <c r="B681" s="103"/>
      <c r="C681" s="113"/>
      <c r="D681" s="113"/>
      <c r="E681" s="113"/>
      <c r="F681" s="113"/>
      <c r="G681" s="113"/>
      <c r="H681" s="113"/>
      <c r="I681" s="11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c r="AL681" s="103"/>
      <c r="AM681" s="103"/>
      <c r="AN681" s="103"/>
    </row>
    <row r="682" spans="1:40" s="97" customFormat="1" ht="15.75" hidden="1" customHeight="1">
      <c r="A682" s="103"/>
      <c r="B682" s="103"/>
      <c r="C682" s="113"/>
      <c r="D682" s="113"/>
      <c r="E682" s="113"/>
      <c r="F682" s="113"/>
      <c r="G682" s="113"/>
      <c r="H682" s="113"/>
      <c r="I682" s="113"/>
      <c r="J682" s="103"/>
      <c r="K682" s="103"/>
      <c r="L682" s="103"/>
      <c r="M682" s="103"/>
      <c r="N682" s="103"/>
      <c r="O682" s="103"/>
      <c r="P682" s="103"/>
      <c r="Q682" s="103"/>
      <c r="R682" s="103"/>
      <c r="S682" s="103"/>
      <c r="T682" s="103"/>
      <c r="U682" s="103"/>
      <c r="V682" s="103"/>
      <c r="W682" s="103"/>
      <c r="X682" s="103"/>
      <c r="Y682" s="103"/>
      <c r="Z682" s="103"/>
      <c r="AA682" s="103"/>
      <c r="AB682" s="103"/>
      <c r="AC682" s="103"/>
      <c r="AD682" s="103"/>
      <c r="AE682" s="103"/>
      <c r="AF682" s="103"/>
      <c r="AG682" s="103"/>
      <c r="AH682" s="103"/>
      <c r="AI682" s="103"/>
      <c r="AJ682" s="103"/>
      <c r="AK682" s="103"/>
      <c r="AL682" s="103"/>
      <c r="AM682" s="103"/>
      <c r="AN682" s="103"/>
    </row>
    <row r="683" spans="1:40" s="97" customFormat="1" ht="15.75" hidden="1" customHeight="1">
      <c r="A683" s="103"/>
      <c r="B683" s="103"/>
      <c r="C683" s="113"/>
      <c r="D683" s="113"/>
      <c r="E683" s="113"/>
      <c r="F683" s="113"/>
      <c r="G683" s="113"/>
      <c r="H683" s="113"/>
      <c r="I683" s="11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3"/>
      <c r="AF683" s="103"/>
      <c r="AG683" s="103"/>
      <c r="AH683" s="103"/>
      <c r="AI683" s="103"/>
      <c r="AJ683" s="103"/>
      <c r="AK683" s="103"/>
      <c r="AL683" s="103"/>
      <c r="AM683" s="103"/>
      <c r="AN683" s="103"/>
    </row>
    <row r="684" spans="1:40" s="97" customFormat="1" ht="15.75" hidden="1" customHeight="1">
      <c r="A684" s="103"/>
      <c r="B684" s="103"/>
      <c r="C684" s="113"/>
      <c r="D684" s="113"/>
      <c r="E684" s="113"/>
      <c r="F684" s="113"/>
      <c r="G684" s="113"/>
      <c r="H684" s="113"/>
      <c r="I684" s="113"/>
      <c r="J684" s="10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c r="AL684" s="103"/>
      <c r="AM684" s="103"/>
      <c r="AN684" s="103"/>
    </row>
    <row r="685" spans="1:40" s="97" customFormat="1" ht="15.75" hidden="1" customHeight="1">
      <c r="A685" s="103"/>
      <c r="B685" s="103"/>
      <c r="C685" s="113"/>
      <c r="D685" s="113"/>
      <c r="E685" s="113"/>
      <c r="F685" s="113"/>
      <c r="G685" s="113"/>
      <c r="H685" s="113"/>
      <c r="I685" s="11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c r="AL685" s="103"/>
      <c r="AM685" s="103"/>
      <c r="AN685" s="103"/>
    </row>
    <row r="686" spans="1:40" s="97" customFormat="1" ht="15.75" hidden="1" customHeight="1">
      <c r="A686" s="103"/>
      <c r="B686" s="103"/>
      <c r="C686" s="113"/>
      <c r="D686" s="113"/>
      <c r="E686" s="113"/>
      <c r="F686" s="113"/>
      <c r="G686" s="113"/>
      <c r="H686" s="113"/>
      <c r="I686" s="113"/>
      <c r="J686" s="103"/>
      <c r="K686" s="103"/>
      <c r="L686" s="103"/>
      <c r="M686" s="103"/>
      <c r="N686" s="103"/>
      <c r="O686" s="103"/>
      <c r="P686" s="103"/>
      <c r="Q686" s="103"/>
      <c r="R686" s="103"/>
      <c r="S686" s="103"/>
      <c r="T686" s="103"/>
      <c r="U686" s="103"/>
      <c r="V686" s="103"/>
      <c r="W686" s="103"/>
      <c r="X686" s="103"/>
      <c r="Y686" s="103"/>
      <c r="Z686" s="103"/>
      <c r="AA686" s="103"/>
      <c r="AB686" s="103"/>
      <c r="AC686" s="103"/>
      <c r="AD686" s="103"/>
      <c r="AE686" s="103"/>
      <c r="AF686" s="103"/>
      <c r="AG686" s="103"/>
      <c r="AH686" s="103"/>
      <c r="AI686" s="103"/>
      <c r="AJ686" s="103"/>
      <c r="AK686" s="103"/>
      <c r="AL686" s="103"/>
      <c r="AM686" s="103"/>
      <c r="AN686" s="103"/>
    </row>
    <row r="687" spans="1:40" s="97" customFormat="1" ht="15.75" hidden="1" customHeight="1">
      <c r="A687" s="103"/>
      <c r="B687" s="103"/>
      <c r="C687" s="113"/>
      <c r="D687" s="113"/>
      <c r="E687" s="113"/>
      <c r="F687" s="113"/>
      <c r="G687" s="113"/>
      <c r="H687" s="113"/>
      <c r="I687" s="11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c r="AL687" s="103"/>
      <c r="AM687" s="103"/>
      <c r="AN687" s="103"/>
    </row>
    <row r="688" spans="1:40" s="97" customFormat="1" ht="15.75" hidden="1" customHeight="1">
      <c r="A688" s="103"/>
      <c r="B688" s="103"/>
      <c r="C688" s="113"/>
      <c r="D688" s="113"/>
      <c r="E688" s="113"/>
      <c r="F688" s="113"/>
      <c r="G688" s="113"/>
      <c r="H688" s="113"/>
      <c r="I688" s="113"/>
      <c r="J688" s="103"/>
      <c r="K688" s="103"/>
      <c r="L688" s="103"/>
      <c r="M688" s="103"/>
      <c r="N688" s="103"/>
      <c r="O688" s="103"/>
      <c r="P688" s="103"/>
      <c r="Q688" s="103"/>
      <c r="R688" s="103"/>
      <c r="S688" s="103"/>
      <c r="T688" s="103"/>
      <c r="U688" s="103"/>
      <c r="V688" s="103"/>
      <c r="W688" s="103"/>
      <c r="X688" s="103"/>
      <c r="Y688" s="103"/>
      <c r="Z688" s="103"/>
      <c r="AA688" s="103"/>
      <c r="AB688" s="103"/>
      <c r="AC688" s="103"/>
      <c r="AD688" s="103"/>
      <c r="AE688" s="103"/>
      <c r="AF688" s="103"/>
      <c r="AG688" s="103"/>
      <c r="AH688" s="103"/>
      <c r="AI688" s="103"/>
      <c r="AJ688" s="103"/>
      <c r="AK688" s="103"/>
      <c r="AL688" s="103"/>
      <c r="AM688" s="103"/>
      <c r="AN688" s="103"/>
    </row>
    <row r="689" spans="1:40" s="97" customFormat="1" ht="15.75" hidden="1" customHeight="1">
      <c r="A689" s="103"/>
      <c r="B689" s="103"/>
      <c r="C689" s="113"/>
      <c r="D689" s="113"/>
      <c r="E689" s="113"/>
      <c r="F689" s="113"/>
      <c r="G689" s="113"/>
      <c r="H689" s="113"/>
      <c r="I689" s="11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row>
    <row r="690" spans="1:40" s="97" customFormat="1" ht="15.75" hidden="1" customHeight="1">
      <c r="A690" s="103"/>
      <c r="B690" s="103"/>
      <c r="C690" s="113"/>
      <c r="D690" s="113"/>
      <c r="E690" s="113"/>
      <c r="F690" s="113"/>
      <c r="G690" s="113"/>
      <c r="H690" s="113"/>
      <c r="I690" s="113"/>
      <c r="J690" s="103"/>
      <c r="K690" s="103"/>
      <c r="L690" s="103"/>
      <c r="M690" s="103"/>
      <c r="N690" s="103"/>
      <c r="O690" s="103"/>
      <c r="P690" s="103"/>
      <c r="Q690" s="103"/>
      <c r="R690" s="103"/>
      <c r="S690" s="103"/>
      <c r="T690" s="103"/>
      <c r="U690" s="103"/>
      <c r="V690" s="103"/>
      <c r="W690" s="103"/>
      <c r="X690" s="103"/>
      <c r="Y690" s="103"/>
      <c r="Z690" s="103"/>
      <c r="AA690" s="103"/>
      <c r="AB690" s="103"/>
      <c r="AC690" s="103"/>
      <c r="AD690" s="103"/>
      <c r="AE690" s="103"/>
      <c r="AF690" s="103"/>
      <c r="AG690" s="103"/>
      <c r="AH690" s="103"/>
      <c r="AI690" s="103"/>
      <c r="AJ690" s="103"/>
      <c r="AK690" s="103"/>
      <c r="AL690" s="103"/>
      <c r="AM690" s="103"/>
      <c r="AN690" s="103"/>
    </row>
    <row r="691" spans="1:40" s="97" customFormat="1" ht="15.75" hidden="1" customHeight="1">
      <c r="A691" s="103"/>
      <c r="B691" s="103"/>
      <c r="C691" s="113"/>
      <c r="D691" s="113"/>
      <c r="E691" s="113"/>
      <c r="F691" s="113"/>
      <c r="G691" s="113"/>
      <c r="H691" s="113"/>
      <c r="I691" s="113"/>
      <c r="J691" s="103"/>
      <c r="K691" s="103"/>
      <c r="L691" s="103"/>
      <c r="M691" s="103"/>
      <c r="N691" s="103"/>
      <c r="O691" s="103"/>
      <c r="P691" s="103"/>
      <c r="Q691" s="103"/>
      <c r="R691" s="103"/>
      <c r="S691" s="103"/>
      <c r="T691" s="103"/>
      <c r="U691" s="103"/>
      <c r="V691" s="103"/>
      <c r="W691" s="103"/>
      <c r="X691" s="103"/>
      <c r="Y691" s="103"/>
      <c r="Z691" s="103"/>
      <c r="AA691" s="103"/>
      <c r="AB691" s="103"/>
      <c r="AC691" s="103"/>
      <c r="AD691" s="103"/>
      <c r="AE691" s="103"/>
      <c r="AF691" s="103"/>
      <c r="AG691" s="103"/>
      <c r="AH691" s="103"/>
      <c r="AI691" s="103"/>
      <c r="AJ691" s="103"/>
      <c r="AK691" s="103"/>
      <c r="AL691" s="103"/>
      <c r="AM691" s="103"/>
      <c r="AN691" s="103"/>
    </row>
    <row r="692" spans="1:40" s="97" customFormat="1" ht="15.75" hidden="1" customHeight="1">
      <c r="A692" s="103"/>
      <c r="B692" s="103"/>
      <c r="C692" s="113"/>
      <c r="D692" s="113"/>
      <c r="E692" s="113"/>
      <c r="F692" s="113"/>
      <c r="G692" s="113"/>
      <c r="H692" s="113"/>
      <c r="I692" s="113"/>
      <c r="J692" s="103"/>
      <c r="K692" s="103"/>
      <c r="L692" s="103"/>
      <c r="M692" s="103"/>
      <c r="N692" s="103"/>
      <c r="O692" s="103"/>
      <c r="P692" s="103"/>
      <c r="Q692" s="103"/>
      <c r="R692" s="103"/>
      <c r="S692" s="103"/>
      <c r="T692" s="103"/>
      <c r="U692" s="103"/>
      <c r="V692" s="103"/>
      <c r="W692" s="103"/>
      <c r="X692" s="103"/>
      <c r="Y692" s="103"/>
      <c r="Z692" s="103"/>
      <c r="AA692" s="103"/>
      <c r="AB692" s="103"/>
      <c r="AC692" s="103"/>
      <c r="AD692" s="103"/>
      <c r="AE692" s="103"/>
      <c r="AF692" s="103"/>
      <c r="AG692" s="103"/>
      <c r="AH692" s="103"/>
      <c r="AI692" s="103"/>
      <c r="AJ692" s="103"/>
      <c r="AK692" s="103"/>
      <c r="AL692" s="103"/>
      <c r="AM692" s="103"/>
      <c r="AN692" s="103"/>
    </row>
    <row r="693" spans="1:40" s="97" customFormat="1" ht="15.75" hidden="1" customHeight="1">
      <c r="A693" s="103"/>
      <c r="B693" s="103"/>
      <c r="C693" s="113"/>
      <c r="D693" s="113"/>
      <c r="E693" s="113"/>
      <c r="F693" s="113"/>
      <c r="G693" s="113"/>
      <c r="H693" s="113"/>
      <c r="I693" s="11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c r="AL693" s="103"/>
      <c r="AM693" s="103"/>
      <c r="AN693" s="103"/>
    </row>
    <row r="694" spans="1:40" s="97" customFormat="1" ht="15.75" hidden="1" customHeight="1">
      <c r="A694" s="103"/>
      <c r="B694" s="103"/>
      <c r="C694" s="113"/>
      <c r="D694" s="113"/>
      <c r="E694" s="113"/>
      <c r="F694" s="113"/>
      <c r="G694" s="113"/>
      <c r="H694" s="113"/>
      <c r="I694" s="11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c r="AL694" s="103"/>
      <c r="AM694" s="103"/>
      <c r="AN694" s="103"/>
    </row>
    <row r="695" spans="1:40" s="97" customFormat="1" ht="15.75" hidden="1" customHeight="1">
      <c r="A695" s="103"/>
      <c r="B695" s="103"/>
      <c r="C695" s="113"/>
      <c r="D695" s="113"/>
      <c r="E695" s="113"/>
      <c r="F695" s="113"/>
      <c r="G695" s="113"/>
      <c r="H695" s="113"/>
      <c r="I695" s="113"/>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c r="AF695" s="103"/>
      <c r="AG695" s="103"/>
      <c r="AH695" s="103"/>
      <c r="AI695" s="103"/>
      <c r="AJ695" s="103"/>
      <c r="AK695" s="103"/>
      <c r="AL695" s="103"/>
      <c r="AM695" s="103"/>
      <c r="AN695" s="103"/>
    </row>
    <row r="696" spans="1:40" s="97" customFormat="1" ht="15.75" hidden="1" customHeight="1">
      <c r="A696" s="103"/>
      <c r="B696" s="103"/>
      <c r="C696" s="113"/>
      <c r="D696" s="113"/>
      <c r="E696" s="113"/>
      <c r="F696" s="113"/>
      <c r="G696" s="113"/>
      <c r="H696" s="113"/>
      <c r="I696" s="113"/>
      <c r="J696" s="103"/>
      <c r="K696" s="103"/>
      <c r="L696" s="103"/>
      <c r="M696" s="103"/>
      <c r="N696" s="103"/>
      <c r="O696" s="103"/>
      <c r="P696" s="103"/>
      <c r="Q696" s="103"/>
      <c r="R696" s="103"/>
      <c r="S696" s="103"/>
      <c r="T696" s="103"/>
      <c r="U696" s="103"/>
      <c r="V696" s="103"/>
      <c r="W696" s="103"/>
      <c r="X696" s="103"/>
      <c r="Y696" s="103"/>
      <c r="Z696" s="103"/>
      <c r="AA696" s="103"/>
      <c r="AB696" s="103"/>
      <c r="AC696" s="103"/>
      <c r="AD696" s="103"/>
      <c r="AE696" s="103"/>
      <c r="AF696" s="103"/>
      <c r="AG696" s="103"/>
      <c r="AH696" s="103"/>
      <c r="AI696" s="103"/>
      <c r="AJ696" s="103"/>
      <c r="AK696" s="103"/>
      <c r="AL696" s="103"/>
      <c r="AM696" s="103"/>
      <c r="AN696" s="103"/>
    </row>
    <row r="697" spans="1:40" s="97" customFormat="1" ht="15.75" hidden="1" customHeight="1">
      <c r="A697" s="103"/>
      <c r="B697" s="103"/>
      <c r="C697" s="113"/>
      <c r="D697" s="113"/>
      <c r="E697" s="113"/>
      <c r="F697" s="113"/>
      <c r="G697" s="113"/>
      <c r="H697" s="113"/>
      <c r="I697" s="11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row>
    <row r="698" spans="1:40" s="97" customFormat="1" ht="15.75" hidden="1" customHeight="1">
      <c r="A698" s="103"/>
      <c r="B698" s="103"/>
      <c r="C698" s="113"/>
      <c r="D698" s="113"/>
      <c r="E698" s="113"/>
      <c r="F698" s="113"/>
      <c r="G698" s="113"/>
      <c r="H698" s="113"/>
      <c r="I698" s="11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row>
    <row r="699" spans="1:40" s="97" customFormat="1" ht="15.75" hidden="1" customHeight="1">
      <c r="A699" s="103"/>
      <c r="B699" s="103"/>
      <c r="C699" s="113"/>
      <c r="D699" s="113"/>
      <c r="E699" s="113"/>
      <c r="F699" s="113"/>
      <c r="G699" s="113"/>
      <c r="H699" s="113"/>
      <c r="I699" s="113"/>
      <c r="J699" s="103"/>
      <c r="K699" s="103"/>
      <c r="L699" s="103"/>
      <c r="M699" s="103"/>
      <c r="N699" s="103"/>
      <c r="O699" s="103"/>
      <c r="P699" s="103"/>
      <c r="Q699" s="103"/>
      <c r="R699" s="103"/>
      <c r="S699" s="103"/>
      <c r="T699" s="103"/>
      <c r="U699" s="103"/>
      <c r="V699" s="103"/>
      <c r="W699" s="103"/>
      <c r="X699" s="103"/>
      <c r="Y699" s="103"/>
      <c r="Z699" s="103"/>
      <c r="AA699" s="103"/>
      <c r="AB699" s="103"/>
      <c r="AC699" s="103"/>
      <c r="AD699" s="103"/>
      <c r="AE699" s="103"/>
      <c r="AF699" s="103"/>
      <c r="AG699" s="103"/>
      <c r="AH699" s="103"/>
      <c r="AI699" s="103"/>
      <c r="AJ699" s="103"/>
      <c r="AK699" s="103"/>
      <c r="AL699" s="103"/>
      <c r="AM699" s="103"/>
      <c r="AN699" s="103"/>
    </row>
    <row r="700" spans="1:40" s="97" customFormat="1" ht="15.75" hidden="1" customHeight="1">
      <c r="A700" s="103"/>
      <c r="B700" s="103"/>
      <c r="C700" s="113"/>
      <c r="D700" s="113"/>
      <c r="E700" s="113"/>
      <c r="F700" s="113"/>
      <c r="G700" s="113"/>
      <c r="H700" s="113"/>
      <c r="I700" s="113"/>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c r="AF700" s="103"/>
      <c r="AG700" s="103"/>
      <c r="AH700" s="103"/>
      <c r="AI700" s="103"/>
      <c r="AJ700" s="103"/>
      <c r="AK700" s="103"/>
      <c r="AL700" s="103"/>
      <c r="AM700" s="103"/>
      <c r="AN700" s="103"/>
    </row>
    <row r="701" spans="1:40" s="97" customFormat="1" ht="15.75" hidden="1" customHeight="1">
      <c r="A701" s="103"/>
      <c r="B701" s="103"/>
      <c r="C701" s="113"/>
      <c r="D701" s="113"/>
      <c r="E701" s="113"/>
      <c r="F701" s="113"/>
      <c r="G701" s="113"/>
      <c r="H701" s="113"/>
      <c r="I701" s="113"/>
      <c r="J701" s="103"/>
      <c r="K701" s="103"/>
      <c r="L701" s="103"/>
      <c r="M701" s="103"/>
      <c r="N701" s="103"/>
      <c r="O701" s="103"/>
      <c r="P701" s="103"/>
      <c r="Q701" s="103"/>
      <c r="R701" s="103"/>
      <c r="S701" s="103"/>
      <c r="T701" s="103"/>
      <c r="U701" s="103"/>
      <c r="V701" s="103"/>
      <c r="W701" s="103"/>
      <c r="X701" s="103"/>
      <c r="Y701" s="103"/>
      <c r="Z701" s="103"/>
      <c r="AA701" s="103"/>
      <c r="AB701" s="103"/>
      <c r="AC701" s="103"/>
      <c r="AD701" s="103"/>
      <c r="AE701" s="103"/>
      <c r="AF701" s="103"/>
      <c r="AG701" s="103"/>
      <c r="AH701" s="103"/>
      <c r="AI701" s="103"/>
      <c r="AJ701" s="103"/>
      <c r="AK701" s="103"/>
      <c r="AL701" s="103"/>
      <c r="AM701" s="103"/>
      <c r="AN701" s="103"/>
    </row>
    <row r="702" spans="1:40" s="97" customFormat="1" ht="15.75" hidden="1" customHeight="1">
      <c r="A702" s="103"/>
      <c r="B702" s="103"/>
      <c r="C702" s="113"/>
      <c r="D702" s="113"/>
      <c r="E702" s="113"/>
      <c r="F702" s="113"/>
      <c r="G702" s="113"/>
      <c r="H702" s="113"/>
      <c r="I702" s="113"/>
      <c r="J702" s="103"/>
      <c r="K702" s="103"/>
      <c r="L702" s="103"/>
      <c r="M702" s="103"/>
      <c r="N702" s="103"/>
      <c r="O702" s="103"/>
      <c r="P702" s="103"/>
      <c r="Q702" s="103"/>
      <c r="R702" s="103"/>
      <c r="S702" s="103"/>
      <c r="T702" s="103"/>
      <c r="U702" s="103"/>
      <c r="V702" s="103"/>
      <c r="W702" s="103"/>
      <c r="X702" s="103"/>
      <c r="Y702" s="103"/>
      <c r="Z702" s="103"/>
      <c r="AA702" s="103"/>
      <c r="AB702" s="103"/>
      <c r="AC702" s="103"/>
      <c r="AD702" s="103"/>
      <c r="AE702" s="103"/>
      <c r="AF702" s="103"/>
      <c r="AG702" s="103"/>
      <c r="AH702" s="103"/>
      <c r="AI702" s="103"/>
      <c r="AJ702" s="103"/>
      <c r="AK702" s="103"/>
      <c r="AL702" s="103"/>
      <c r="AM702" s="103"/>
      <c r="AN702" s="103"/>
    </row>
    <row r="703" spans="1:40" s="97" customFormat="1" ht="15.75" hidden="1" customHeight="1">
      <c r="A703" s="103"/>
      <c r="B703" s="103"/>
      <c r="C703" s="113"/>
      <c r="D703" s="113"/>
      <c r="E703" s="113"/>
      <c r="F703" s="113"/>
      <c r="G703" s="113"/>
      <c r="H703" s="113"/>
      <c r="I703" s="113"/>
      <c r="J703" s="103"/>
      <c r="K703" s="103"/>
      <c r="L703" s="103"/>
      <c r="M703" s="103"/>
      <c r="N703" s="103"/>
      <c r="O703" s="103"/>
      <c r="P703" s="103"/>
      <c r="Q703" s="103"/>
      <c r="R703" s="103"/>
      <c r="S703" s="103"/>
      <c r="T703" s="103"/>
      <c r="U703" s="103"/>
      <c r="V703" s="103"/>
      <c r="W703" s="103"/>
      <c r="X703" s="103"/>
      <c r="Y703" s="103"/>
      <c r="Z703" s="103"/>
      <c r="AA703" s="103"/>
      <c r="AB703" s="103"/>
      <c r="AC703" s="103"/>
      <c r="AD703" s="103"/>
      <c r="AE703" s="103"/>
      <c r="AF703" s="103"/>
      <c r="AG703" s="103"/>
      <c r="AH703" s="103"/>
      <c r="AI703" s="103"/>
      <c r="AJ703" s="103"/>
      <c r="AK703" s="103"/>
      <c r="AL703" s="103"/>
      <c r="AM703" s="103"/>
      <c r="AN703" s="103"/>
    </row>
    <row r="704" spans="1:40" s="97" customFormat="1" ht="15.75" hidden="1" customHeight="1">
      <c r="A704" s="103"/>
      <c r="B704" s="103"/>
      <c r="C704" s="113"/>
      <c r="D704" s="113"/>
      <c r="E704" s="113"/>
      <c r="F704" s="113"/>
      <c r="G704" s="113"/>
      <c r="H704" s="113"/>
      <c r="I704" s="113"/>
      <c r="J704" s="103"/>
      <c r="K704" s="103"/>
      <c r="L704" s="103"/>
      <c r="M704" s="103"/>
      <c r="N704" s="103"/>
      <c r="O704" s="103"/>
      <c r="P704" s="103"/>
      <c r="Q704" s="103"/>
      <c r="R704" s="103"/>
      <c r="S704" s="103"/>
      <c r="T704" s="103"/>
      <c r="U704" s="103"/>
      <c r="V704" s="103"/>
      <c r="W704" s="103"/>
      <c r="X704" s="103"/>
      <c r="Y704" s="103"/>
      <c r="Z704" s="103"/>
      <c r="AA704" s="103"/>
      <c r="AB704" s="103"/>
      <c r="AC704" s="103"/>
      <c r="AD704" s="103"/>
      <c r="AE704" s="103"/>
      <c r="AF704" s="103"/>
      <c r="AG704" s="103"/>
      <c r="AH704" s="103"/>
      <c r="AI704" s="103"/>
      <c r="AJ704" s="103"/>
      <c r="AK704" s="103"/>
      <c r="AL704" s="103"/>
      <c r="AM704" s="103"/>
      <c r="AN704" s="103"/>
    </row>
    <row r="705" spans="1:40" s="97" customFormat="1" ht="15.75" hidden="1" customHeight="1">
      <c r="A705" s="103"/>
      <c r="B705" s="103"/>
      <c r="C705" s="113"/>
      <c r="D705" s="113"/>
      <c r="E705" s="113"/>
      <c r="F705" s="113"/>
      <c r="G705" s="113"/>
      <c r="H705" s="113"/>
      <c r="I705" s="113"/>
      <c r="J705" s="103"/>
      <c r="K705" s="103"/>
      <c r="L705" s="103"/>
      <c r="M705" s="103"/>
      <c r="N705" s="103"/>
      <c r="O705" s="103"/>
      <c r="P705" s="103"/>
      <c r="Q705" s="103"/>
      <c r="R705" s="103"/>
      <c r="S705" s="103"/>
      <c r="T705" s="103"/>
      <c r="U705" s="103"/>
      <c r="V705" s="103"/>
      <c r="W705" s="103"/>
      <c r="X705" s="103"/>
      <c r="Y705" s="103"/>
      <c r="Z705" s="103"/>
      <c r="AA705" s="103"/>
      <c r="AB705" s="103"/>
      <c r="AC705" s="103"/>
      <c r="AD705" s="103"/>
      <c r="AE705" s="103"/>
      <c r="AF705" s="103"/>
      <c r="AG705" s="103"/>
      <c r="AH705" s="103"/>
      <c r="AI705" s="103"/>
      <c r="AJ705" s="103"/>
      <c r="AK705" s="103"/>
      <c r="AL705" s="103"/>
      <c r="AM705" s="103"/>
      <c r="AN705" s="103"/>
    </row>
    <row r="706" spans="1:40" s="97" customFormat="1" ht="15.75" hidden="1" customHeight="1">
      <c r="A706" s="103"/>
      <c r="B706" s="103"/>
      <c r="C706" s="113"/>
      <c r="D706" s="113"/>
      <c r="E706" s="113"/>
      <c r="F706" s="113"/>
      <c r="G706" s="113"/>
      <c r="H706" s="113"/>
      <c r="I706" s="113"/>
      <c r="J706" s="103"/>
      <c r="K706" s="103"/>
      <c r="L706" s="103"/>
      <c r="M706" s="103"/>
      <c r="N706" s="103"/>
      <c r="O706" s="103"/>
      <c r="P706" s="103"/>
      <c r="Q706" s="103"/>
      <c r="R706" s="103"/>
      <c r="S706" s="103"/>
      <c r="T706" s="103"/>
      <c r="U706" s="103"/>
      <c r="V706" s="103"/>
      <c r="W706" s="103"/>
      <c r="X706" s="103"/>
      <c r="Y706" s="103"/>
      <c r="Z706" s="103"/>
      <c r="AA706" s="103"/>
      <c r="AB706" s="103"/>
      <c r="AC706" s="103"/>
      <c r="AD706" s="103"/>
      <c r="AE706" s="103"/>
      <c r="AF706" s="103"/>
      <c r="AG706" s="103"/>
      <c r="AH706" s="103"/>
      <c r="AI706" s="103"/>
      <c r="AJ706" s="103"/>
      <c r="AK706" s="103"/>
      <c r="AL706" s="103"/>
      <c r="AM706" s="103"/>
      <c r="AN706" s="103"/>
    </row>
    <row r="707" spans="1:40" s="97" customFormat="1" ht="15.75" hidden="1" customHeight="1">
      <c r="A707" s="103"/>
      <c r="B707" s="103"/>
      <c r="C707" s="113"/>
      <c r="D707" s="113"/>
      <c r="E707" s="113"/>
      <c r="F707" s="113"/>
      <c r="G707" s="113"/>
      <c r="H707" s="113"/>
      <c r="I707" s="113"/>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c r="AF707" s="103"/>
      <c r="AG707" s="103"/>
      <c r="AH707" s="103"/>
      <c r="AI707" s="103"/>
      <c r="AJ707" s="103"/>
      <c r="AK707" s="103"/>
      <c r="AL707" s="103"/>
      <c r="AM707" s="103"/>
      <c r="AN707" s="103"/>
    </row>
    <row r="708" spans="1:40" s="97" customFormat="1" ht="15.75" hidden="1" customHeight="1">
      <c r="A708" s="103"/>
      <c r="B708" s="103"/>
      <c r="C708" s="113"/>
      <c r="D708" s="113"/>
      <c r="E708" s="113"/>
      <c r="F708" s="113"/>
      <c r="G708" s="113"/>
      <c r="H708" s="113"/>
      <c r="I708" s="113"/>
      <c r="J708" s="103"/>
      <c r="K708" s="103"/>
      <c r="L708" s="103"/>
      <c r="M708" s="103"/>
      <c r="N708" s="103"/>
      <c r="O708" s="103"/>
      <c r="P708" s="103"/>
      <c r="Q708" s="103"/>
      <c r="R708" s="103"/>
      <c r="S708" s="103"/>
      <c r="T708" s="103"/>
      <c r="U708" s="103"/>
      <c r="V708" s="103"/>
      <c r="W708" s="103"/>
      <c r="X708" s="103"/>
      <c r="Y708" s="103"/>
      <c r="Z708" s="103"/>
      <c r="AA708" s="103"/>
      <c r="AB708" s="103"/>
      <c r="AC708" s="103"/>
      <c r="AD708" s="103"/>
      <c r="AE708" s="103"/>
      <c r="AF708" s="103"/>
      <c r="AG708" s="103"/>
      <c r="AH708" s="103"/>
      <c r="AI708" s="103"/>
      <c r="AJ708" s="103"/>
      <c r="AK708" s="103"/>
      <c r="AL708" s="103"/>
      <c r="AM708" s="103"/>
      <c r="AN708" s="103"/>
    </row>
    <row r="709" spans="1:40" s="97" customFormat="1" ht="15.75" hidden="1" customHeight="1">
      <c r="A709" s="103"/>
      <c r="B709" s="103"/>
      <c r="C709" s="113"/>
      <c r="D709" s="113"/>
      <c r="E709" s="113"/>
      <c r="F709" s="113"/>
      <c r="G709" s="113"/>
      <c r="H709" s="113"/>
      <c r="I709" s="113"/>
      <c r="J709" s="103"/>
      <c r="K709" s="103"/>
      <c r="L709" s="103"/>
      <c r="M709" s="103"/>
      <c r="N709" s="103"/>
      <c r="O709" s="103"/>
      <c r="P709" s="103"/>
      <c r="Q709" s="103"/>
      <c r="R709" s="103"/>
      <c r="S709" s="103"/>
      <c r="T709" s="103"/>
      <c r="U709" s="103"/>
      <c r="V709" s="103"/>
      <c r="W709" s="103"/>
      <c r="X709" s="103"/>
      <c r="Y709" s="103"/>
      <c r="Z709" s="103"/>
      <c r="AA709" s="103"/>
      <c r="AB709" s="103"/>
      <c r="AC709" s="103"/>
      <c r="AD709" s="103"/>
      <c r="AE709" s="103"/>
      <c r="AF709" s="103"/>
      <c r="AG709" s="103"/>
      <c r="AH709" s="103"/>
      <c r="AI709" s="103"/>
      <c r="AJ709" s="103"/>
      <c r="AK709" s="103"/>
      <c r="AL709" s="103"/>
      <c r="AM709" s="103"/>
      <c r="AN709" s="103"/>
    </row>
    <row r="710" spans="1:40" s="97" customFormat="1" ht="15.75" hidden="1" customHeight="1">
      <c r="A710" s="103"/>
      <c r="B710" s="103"/>
      <c r="C710" s="113"/>
      <c r="D710" s="113"/>
      <c r="E710" s="113"/>
      <c r="F710" s="113"/>
      <c r="G710" s="113"/>
      <c r="H710" s="113"/>
      <c r="I710" s="113"/>
      <c r="J710" s="103"/>
      <c r="K710" s="103"/>
      <c r="L710" s="103"/>
      <c r="M710" s="103"/>
      <c r="N710" s="103"/>
      <c r="O710" s="103"/>
      <c r="P710" s="103"/>
      <c r="Q710" s="103"/>
      <c r="R710" s="103"/>
      <c r="S710" s="103"/>
      <c r="T710" s="103"/>
      <c r="U710" s="103"/>
      <c r="V710" s="103"/>
      <c r="W710" s="103"/>
      <c r="X710" s="103"/>
      <c r="Y710" s="103"/>
      <c r="Z710" s="103"/>
      <c r="AA710" s="103"/>
      <c r="AB710" s="103"/>
      <c r="AC710" s="103"/>
      <c r="AD710" s="103"/>
      <c r="AE710" s="103"/>
      <c r="AF710" s="103"/>
      <c r="AG710" s="103"/>
      <c r="AH710" s="103"/>
      <c r="AI710" s="103"/>
      <c r="AJ710" s="103"/>
      <c r="AK710" s="103"/>
      <c r="AL710" s="103"/>
      <c r="AM710" s="103"/>
      <c r="AN710" s="103"/>
    </row>
    <row r="711" spans="1:40" s="97" customFormat="1" ht="15.75" hidden="1" customHeight="1">
      <c r="A711" s="103"/>
      <c r="B711" s="103"/>
      <c r="C711" s="113"/>
      <c r="D711" s="113"/>
      <c r="E711" s="113"/>
      <c r="F711" s="113"/>
      <c r="G711" s="113"/>
      <c r="H711" s="113"/>
      <c r="I711" s="113"/>
      <c r="J711" s="10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c r="AG711" s="103"/>
      <c r="AH711" s="103"/>
      <c r="AI711" s="103"/>
      <c r="AJ711" s="103"/>
      <c r="AK711" s="103"/>
      <c r="AL711" s="103"/>
      <c r="AM711" s="103"/>
      <c r="AN711" s="103"/>
    </row>
    <row r="712" spans="1:40" s="97" customFormat="1" ht="15.75" hidden="1" customHeight="1">
      <c r="A712" s="103"/>
      <c r="B712" s="103"/>
      <c r="C712" s="113"/>
      <c r="D712" s="113"/>
      <c r="E712" s="113"/>
      <c r="F712" s="113"/>
      <c r="G712" s="113"/>
      <c r="H712" s="113"/>
      <c r="I712" s="113"/>
      <c r="J712" s="103"/>
      <c r="K712" s="103"/>
      <c r="L712" s="103"/>
      <c r="M712" s="103"/>
      <c r="N712" s="103"/>
      <c r="O712" s="103"/>
      <c r="P712" s="103"/>
      <c r="Q712" s="103"/>
      <c r="R712" s="103"/>
      <c r="S712" s="103"/>
      <c r="T712" s="103"/>
      <c r="U712" s="103"/>
      <c r="V712" s="103"/>
      <c r="W712" s="103"/>
      <c r="X712" s="103"/>
      <c r="Y712" s="103"/>
      <c r="Z712" s="103"/>
      <c r="AA712" s="103"/>
      <c r="AB712" s="103"/>
      <c r="AC712" s="103"/>
      <c r="AD712" s="103"/>
      <c r="AE712" s="103"/>
      <c r="AF712" s="103"/>
      <c r="AG712" s="103"/>
      <c r="AH712" s="103"/>
      <c r="AI712" s="103"/>
      <c r="AJ712" s="103"/>
      <c r="AK712" s="103"/>
      <c r="AL712" s="103"/>
      <c r="AM712" s="103"/>
      <c r="AN712" s="103"/>
    </row>
    <row r="713" spans="1:40" s="97" customFormat="1" ht="15.75" hidden="1" customHeight="1">
      <c r="A713" s="103"/>
      <c r="B713" s="103"/>
      <c r="C713" s="113"/>
      <c r="D713" s="113"/>
      <c r="E713" s="113"/>
      <c r="F713" s="113"/>
      <c r="G713" s="113"/>
      <c r="H713" s="113"/>
      <c r="I713" s="113"/>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c r="AF713" s="103"/>
      <c r="AG713" s="103"/>
      <c r="AH713" s="103"/>
      <c r="AI713" s="103"/>
      <c r="AJ713" s="103"/>
      <c r="AK713" s="103"/>
      <c r="AL713" s="103"/>
      <c r="AM713" s="103"/>
      <c r="AN713" s="103"/>
    </row>
    <row r="714" spans="1:40" s="97" customFormat="1" ht="15.75" hidden="1" customHeight="1">
      <c r="A714" s="103"/>
      <c r="B714" s="103"/>
      <c r="C714" s="113"/>
      <c r="D714" s="113"/>
      <c r="E714" s="113"/>
      <c r="F714" s="113"/>
      <c r="G714" s="113"/>
      <c r="H714" s="113"/>
      <c r="I714" s="113"/>
      <c r="J714" s="10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c r="AG714" s="103"/>
      <c r="AH714" s="103"/>
      <c r="AI714" s="103"/>
      <c r="AJ714" s="103"/>
      <c r="AK714" s="103"/>
      <c r="AL714" s="103"/>
      <c r="AM714" s="103"/>
      <c r="AN714" s="103"/>
    </row>
    <row r="715" spans="1:40" s="97" customFormat="1" ht="15.75" hidden="1" customHeight="1">
      <c r="A715" s="103"/>
      <c r="B715" s="103"/>
      <c r="C715" s="113"/>
      <c r="D715" s="113"/>
      <c r="E715" s="113"/>
      <c r="F715" s="113"/>
      <c r="G715" s="113"/>
      <c r="H715" s="113"/>
      <c r="I715" s="113"/>
      <c r="J715" s="103"/>
      <c r="K715" s="103"/>
      <c r="L715" s="103"/>
      <c r="M715" s="103"/>
      <c r="N715" s="103"/>
      <c r="O715" s="103"/>
      <c r="P715" s="103"/>
      <c r="Q715" s="103"/>
      <c r="R715" s="103"/>
      <c r="S715" s="103"/>
      <c r="T715" s="103"/>
      <c r="U715" s="103"/>
      <c r="V715" s="103"/>
      <c r="W715" s="103"/>
      <c r="X715" s="103"/>
      <c r="Y715" s="103"/>
      <c r="Z715" s="103"/>
      <c r="AA715" s="103"/>
      <c r="AB715" s="103"/>
      <c r="AC715" s="103"/>
      <c r="AD715" s="103"/>
      <c r="AE715" s="103"/>
      <c r="AF715" s="103"/>
      <c r="AG715" s="103"/>
      <c r="AH715" s="103"/>
      <c r="AI715" s="103"/>
      <c r="AJ715" s="103"/>
      <c r="AK715" s="103"/>
      <c r="AL715" s="103"/>
      <c r="AM715" s="103"/>
      <c r="AN715" s="103"/>
    </row>
    <row r="716" spans="1:40" s="97" customFormat="1" ht="15.75" hidden="1" customHeight="1">
      <c r="A716" s="103"/>
      <c r="B716" s="103"/>
      <c r="C716" s="113"/>
      <c r="D716" s="113"/>
      <c r="E716" s="113"/>
      <c r="F716" s="113"/>
      <c r="G716" s="113"/>
      <c r="H716" s="113"/>
      <c r="I716" s="113"/>
      <c r="J716" s="103"/>
      <c r="K716" s="103"/>
      <c r="L716" s="103"/>
      <c r="M716" s="103"/>
      <c r="N716" s="103"/>
      <c r="O716" s="103"/>
      <c r="P716" s="103"/>
      <c r="Q716" s="103"/>
      <c r="R716" s="103"/>
      <c r="S716" s="103"/>
      <c r="T716" s="103"/>
      <c r="U716" s="103"/>
      <c r="V716" s="103"/>
      <c r="W716" s="103"/>
      <c r="X716" s="103"/>
      <c r="Y716" s="103"/>
      <c r="Z716" s="103"/>
      <c r="AA716" s="103"/>
      <c r="AB716" s="103"/>
      <c r="AC716" s="103"/>
      <c r="AD716" s="103"/>
      <c r="AE716" s="103"/>
      <c r="AF716" s="103"/>
      <c r="AG716" s="103"/>
      <c r="AH716" s="103"/>
      <c r="AI716" s="103"/>
      <c r="AJ716" s="103"/>
      <c r="AK716" s="103"/>
      <c r="AL716" s="103"/>
      <c r="AM716" s="103"/>
      <c r="AN716" s="103"/>
    </row>
    <row r="717" spans="1:40" s="97" customFormat="1" ht="15.75" hidden="1" customHeight="1">
      <c r="A717" s="103"/>
      <c r="B717" s="103"/>
      <c r="C717" s="113"/>
      <c r="D717" s="113"/>
      <c r="E717" s="113"/>
      <c r="F717" s="113"/>
      <c r="G717" s="113"/>
      <c r="H717" s="113"/>
      <c r="I717" s="113"/>
      <c r="J717" s="103"/>
      <c r="K717" s="103"/>
      <c r="L717" s="103"/>
      <c r="M717" s="103"/>
      <c r="N717" s="103"/>
      <c r="O717" s="103"/>
      <c r="P717" s="103"/>
      <c r="Q717" s="103"/>
      <c r="R717" s="103"/>
      <c r="S717" s="103"/>
      <c r="T717" s="103"/>
      <c r="U717" s="103"/>
      <c r="V717" s="103"/>
      <c r="W717" s="103"/>
      <c r="X717" s="103"/>
      <c r="Y717" s="103"/>
      <c r="Z717" s="103"/>
      <c r="AA717" s="103"/>
      <c r="AB717" s="103"/>
      <c r="AC717" s="103"/>
      <c r="AD717" s="103"/>
      <c r="AE717" s="103"/>
      <c r="AF717" s="103"/>
      <c r="AG717" s="103"/>
      <c r="AH717" s="103"/>
      <c r="AI717" s="103"/>
      <c r="AJ717" s="103"/>
      <c r="AK717" s="103"/>
      <c r="AL717" s="103"/>
      <c r="AM717" s="103"/>
      <c r="AN717" s="103"/>
    </row>
    <row r="718" spans="1:40" s="97" customFormat="1" ht="15.75" hidden="1" customHeight="1">
      <c r="A718" s="103"/>
      <c r="B718" s="103"/>
      <c r="C718" s="113"/>
      <c r="D718" s="113"/>
      <c r="E718" s="113"/>
      <c r="F718" s="113"/>
      <c r="G718" s="113"/>
      <c r="H718" s="113"/>
      <c r="I718" s="113"/>
      <c r="J718" s="103"/>
      <c r="K718" s="103"/>
      <c r="L718" s="103"/>
      <c r="M718" s="103"/>
      <c r="N718" s="103"/>
      <c r="O718" s="103"/>
      <c r="P718" s="103"/>
      <c r="Q718" s="103"/>
      <c r="R718" s="103"/>
      <c r="S718" s="103"/>
      <c r="T718" s="103"/>
      <c r="U718" s="103"/>
      <c r="V718" s="103"/>
      <c r="W718" s="103"/>
      <c r="X718" s="103"/>
      <c r="Y718" s="103"/>
      <c r="Z718" s="103"/>
      <c r="AA718" s="103"/>
      <c r="AB718" s="103"/>
      <c r="AC718" s="103"/>
      <c r="AD718" s="103"/>
      <c r="AE718" s="103"/>
      <c r="AF718" s="103"/>
      <c r="AG718" s="103"/>
      <c r="AH718" s="103"/>
      <c r="AI718" s="103"/>
      <c r="AJ718" s="103"/>
      <c r="AK718" s="103"/>
      <c r="AL718" s="103"/>
      <c r="AM718" s="103"/>
      <c r="AN718" s="103"/>
    </row>
    <row r="719" spans="1:40" s="97" customFormat="1" ht="15.75" hidden="1" customHeight="1">
      <c r="A719" s="103"/>
      <c r="B719" s="103"/>
      <c r="C719" s="113"/>
      <c r="D719" s="113"/>
      <c r="E719" s="113"/>
      <c r="F719" s="113"/>
      <c r="G719" s="113"/>
      <c r="H719" s="113"/>
      <c r="I719" s="113"/>
      <c r="J719" s="103"/>
      <c r="K719" s="103"/>
      <c r="L719" s="103"/>
      <c r="M719" s="103"/>
      <c r="N719" s="103"/>
      <c r="O719" s="103"/>
      <c r="P719" s="103"/>
      <c r="Q719" s="103"/>
      <c r="R719" s="103"/>
      <c r="S719" s="103"/>
      <c r="T719" s="103"/>
      <c r="U719" s="103"/>
      <c r="V719" s="103"/>
      <c r="W719" s="103"/>
      <c r="X719" s="103"/>
      <c r="Y719" s="103"/>
      <c r="Z719" s="103"/>
      <c r="AA719" s="103"/>
      <c r="AB719" s="103"/>
      <c r="AC719" s="103"/>
      <c r="AD719" s="103"/>
      <c r="AE719" s="103"/>
      <c r="AF719" s="103"/>
      <c r="AG719" s="103"/>
      <c r="AH719" s="103"/>
      <c r="AI719" s="103"/>
      <c r="AJ719" s="103"/>
      <c r="AK719" s="103"/>
      <c r="AL719" s="103"/>
      <c r="AM719" s="103"/>
      <c r="AN719" s="103"/>
    </row>
    <row r="720" spans="1:40" s="97" customFormat="1" ht="15.75" hidden="1" customHeight="1">
      <c r="A720" s="103"/>
      <c r="B720" s="103"/>
      <c r="C720" s="113"/>
      <c r="D720" s="113"/>
      <c r="E720" s="113"/>
      <c r="F720" s="113"/>
      <c r="G720" s="113"/>
      <c r="H720" s="113"/>
      <c r="I720" s="11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c r="AF720" s="103"/>
      <c r="AG720" s="103"/>
      <c r="AH720" s="103"/>
      <c r="AI720" s="103"/>
      <c r="AJ720" s="103"/>
      <c r="AK720" s="103"/>
      <c r="AL720" s="103"/>
      <c r="AM720" s="103"/>
      <c r="AN720" s="103"/>
    </row>
    <row r="721" spans="1:40" s="97" customFormat="1" ht="15.75" hidden="1" customHeight="1">
      <c r="A721" s="103"/>
      <c r="B721" s="103"/>
      <c r="C721" s="113"/>
      <c r="D721" s="113"/>
      <c r="E721" s="113"/>
      <c r="F721" s="113"/>
      <c r="G721" s="113"/>
      <c r="H721" s="113"/>
      <c r="I721" s="113"/>
      <c r="J721" s="103"/>
      <c r="K721" s="103"/>
      <c r="L721" s="103"/>
      <c r="M721" s="103"/>
      <c r="N721" s="103"/>
      <c r="O721" s="103"/>
      <c r="P721" s="103"/>
      <c r="Q721" s="103"/>
      <c r="R721" s="103"/>
      <c r="S721" s="103"/>
      <c r="T721" s="103"/>
      <c r="U721" s="103"/>
      <c r="V721" s="103"/>
      <c r="W721" s="103"/>
      <c r="X721" s="103"/>
      <c r="Y721" s="103"/>
      <c r="Z721" s="103"/>
      <c r="AA721" s="103"/>
      <c r="AB721" s="103"/>
      <c r="AC721" s="103"/>
      <c r="AD721" s="103"/>
      <c r="AE721" s="103"/>
      <c r="AF721" s="103"/>
      <c r="AG721" s="103"/>
      <c r="AH721" s="103"/>
      <c r="AI721" s="103"/>
      <c r="AJ721" s="103"/>
      <c r="AK721" s="103"/>
      <c r="AL721" s="103"/>
      <c r="AM721" s="103"/>
      <c r="AN721" s="103"/>
    </row>
    <row r="722" spans="1:40" s="97" customFormat="1" ht="15.75" hidden="1" customHeight="1">
      <c r="A722" s="103"/>
      <c r="B722" s="103"/>
      <c r="C722" s="113"/>
      <c r="D722" s="113"/>
      <c r="E722" s="113"/>
      <c r="F722" s="113"/>
      <c r="G722" s="113"/>
      <c r="H722" s="113"/>
      <c r="I722" s="113"/>
      <c r="J722" s="103"/>
      <c r="K722" s="103"/>
      <c r="L722" s="103"/>
      <c r="M722" s="103"/>
      <c r="N722" s="103"/>
      <c r="O722" s="103"/>
      <c r="P722" s="103"/>
      <c r="Q722" s="103"/>
      <c r="R722" s="103"/>
      <c r="S722" s="103"/>
      <c r="T722" s="103"/>
      <c r="U722" s="103"/>
      <c r="V722" s="103"/>
      <c r="W722" s="103"/>
      <c r="X722" s="103"/>
      <c r="Y722" s="103"/>
      <c r="Z722" s="103"/>
      <c r="AA722" s="103"/>
      <c r="AB722" s="103"/>
      <c r="AC722" s="103"/>
      <c r="AD722" s="103"/>
      <c r="AE722" s="103"/>
      <c r="AF722" s="103"/>
      <c r="AG722" s="103"/>
      <c r="AH722" s="103"/>
      <c r="AI722" s="103"/>
      <c r="AJ722" s="103"/>
      <c r="AK722" s="103"/>
      <c r="AL722" s="103"/>
      <c r="AM722" s="103"/>
      <c r="AN722" s="103"/>
    </row>
    <row r="723" spans="1:40" s="97" customFormat="1" ht="15.75" hidden="1" customHeight="1">
      <c r="A723" s="103"/>
      <c r="B723" s="103"/>
      <c r="C723" s="113"/>
      <c r="D723" s="113"/>
      <c r="E723" s="113"/>
      <c r="F723" s="113"/>
      <c r="G723" s="113"/>
      <c r="H723" s="113"/>
      <c r="I723" s="113"/>
      <c r="J723" s="103"/>
      <c r="K723" s="103"/>
      <c r="L723" s="103"/>
      <c r="M723" s="103"/>
      <c r="N723" s="103"/>
      <c r="O723" s="103"/>
      <c r="P723" s="103"/>
      <c r="Q723" s="103"/>
      <c r="R723" s="103"/>
      <c r="S723" s="103"/>
      <c r="T723" s="103"/>
      <c r="U723" s="103"/>
      <c r="V723" s="103"/>
      <c r="W723" s="103"/>
      <c r="X723" s="103"/>
      <c r="Y723" s="103"/>
      <c r="Z723" s="103"/>
      <c r="AA723" s="103"/>
      <c r="AB723" s="103"/>
      <c r="AC723" s="103"/>
      <c r="AD723" s="103"/>
      <c r="AE723" s="103"/>
      <c r="AF723" s="103"/>
      <c r="AG723" s="103"/>
      <c r="AH723" s="103"/>
      <c r="AI723" s="103"/>
      <c r="AJ723" s="103"/>
      <c r="AK723" s="103"/>
      <c r="AL723" s="103"/>
      <c r="AM723" s="103"/>
      <c r="AN723" s="103"/>
    </row>
    <row r="724" spans="1:40" s="97" customFormat="1" ht="15.75" hidden="1" customHeight="1">
      <c r="A724" s="103"/>
      <c r="B724" s="103"/>
      <c r="C724" s="113"/>
      <c r="D724" s="113"/>
      <c r="E724" s="113"/>
      <c r="F724" s="113"/>
      <c r="G724" s="113"/>
      <c r="H724" s="113"/>
      <c r="I724" s="113"/>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c r="AF724" s="103"/>
      <c r="AG724" s="103"/>
      <c r="AH724" s="103"/>
      <c r="AI724" s="103"/>
      <c r="AJ724" s="103"/>
      <c r="AK724" s="103"/>
      <c r="AL724" s="103"/>
      <c r="AM724" s="103"/>
      <c r="AN724" s="103"/>
    </row>
    <row r="725" spans="1:40" s="97" customFormat="1" ht="15.75" hidden="1" customHeight="1">
      <c r="A725" s="103"/>
      <c r="B725" s="103"/>
      <c r="C725" s="113"/>
      <c r="D725" s="113"/>
      <c r="E725" s="113"/>
      <c r="F725" s="113"/>
      <c r="G725" s="113"/>
      <c r="H725" s="113"/>
      <c r="I725" s="113"/>
      <c r="J725" s="103"/>
      <c r="K725" s="103"/>
      <c r="L725" s="103"/>
      <c r="M725" s="103"/>
      <c r="N725" s="103"/>
      <c r="O725" s="103"/>
      <c r="P725" s="103"/>
      <c r="Q725" s="103"/>
      <c r="R725" s="103"/>
      <c r="S725" s="103"/>
      <c r="T725" s="103"/>
      <c r="U725" s="103"/>
      <c r="V725" s="103"/>
      <c r="W725" s="103"/>
      <c r="X725" s="103"/>
      <c r="Y725" s="103"/>
      <c r="Z725" s="103"/>
      <c r="AA725" s="103"/>
      <c r="AB725" s="103"/>
      <c r="AC725" s="103"/>
      <c r="AD725" s="103"/>
      <c r="AE725" s="103"/>
      <c r="AF725" s="103"/>
      <c r="AG725" s="103"/>
      <c r="AH725" s="103"/>
      <c r="AI725" s="103"/>
      <c r="AJ725" s="103"/>
      <c r="AK725" s="103"/>
      <c r="AL725" s="103"/>
      <c r="AM725" s="103"/>
      <c r="AN725" s="103"/>
    </row>
    <row r="726" spans="1:40" s="97" customFormat="1" ht="15.75" hidden="1" customHeight="1">
      <c r="A726" s="103"/>
      <c r="B726" s="103"/>
      <c r="C726" s="113"/>
      <c r="D726" s="113"/>
      <c r="E726" s="113"/>
      <c r="F726" s="113"/>
      <c r="G726" s="113"/>
      <c r="H726" s="113"/>
      <c r="I726" s="11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row>
    <row r="727" spans="1:40" s="97" customFormat="1" ht="15.75" hidden="1" customHeight="1">
      <c r="A727" s="103"/>
      <c r="B727" s="103"/>
      <c r="C727" s="113"/>
      <c r="D727" s="113"/>
      <c r="E727" s="113"/>
      <c r="F727" s="113"/>
      <c r="G727" s="113"/>
      <c r="H727" s="113"/>
      <c r="I727" s="113"/>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c r="AF727" s="103"/>
      <c r="AG727" s="103"/>
      <c r="AH727" s="103"/>
      <c r="AI727" s="103"/>
      <c r="AJ727" s="103"/>
      <c r="AK727" s="103"/>
      <c r="AL727" s="103"/>
      <c r="AM727" s="103"/>
      <c r="AN727" s="103"/>
    </row>
    <row r="728" spans="1:40" s="97" customFormat="1" ht="15.75" hidden="1" customHeight="1">
      <c r="A728" s="103"/>
      <c r="B728" s="103"/>
      <c r="C728" s="113"/>
      <c r="D728" s="113"/>
      <c r="E728" s="113"/>
      <c r="F728" s="113"/>
      <c r="G728" s="113"/>
      <c r="H728" s="113"/>
      <c r="I728" s="113"/>
      <c r="J728" s="103"/>
      <c r="K728" s="103"/>
      <c r="L728" s="103"/>
      <c r="M728" s="103"/>
      <c r="N728" s="103"/>
      <c r="O728" s="103"/>
      <c r="P728" s="103"/>
      <c r="Q728" s="103"/>
      <c r="R728" s="103"/>
      <c r="S728" s="103"/>
      <c r="T728" s="103"/>
      <c r="U728" s="103"/>
      <c r="V728" s="103"/>
      <c r="W728" s="103"/>
      <c r="X728" s="103"/>
      <c r="Y728" s="103"/>
      <c r="Z728" s="103"/>
      <c r="AA728" s="103"/>
      <c r="AB728" s="103"/>
      <c r="AC728" s="103"/>
      <c r="AD728" s="103"/>
      <c r="AE728" s="103"/>
      <c r="AF728" s="103"/>
      <c r="AG728" s="103"/>
      <c r="AH728" s="103"/>
      <c r="AI728" s="103"/>
      <c r="AJ728" s="103"/>
      <c r="AK728" s="103"/>
      <c r="AL728" s="103"/>
      <c r="AM728" s="103"/>
      <c r="AN728" s="103"/>
    </row>
    <row r="729" spans="1:40" s="97" customFormat="1" ht="15.75" hidden="1" customHeight="1">
      <c r="A729" s="103"/>
      <c r="B729" s="103"/>
      <c r="C729" s="113"/>
      <c r="D729" s="113"/>
      <c r="E729" s="113"/>
      <c r="F729" s="113"/>
      <c r="G729" s="113"/>
      <c r="H729" s="113"/>
      <c r="I729" s="113"/>
      <c r="J729" s="103"/>
      <c r="K729" s="103"/>
      <c r="L729" s="103"/>
      <c r="M729" s="103"/>
      <c r="N729" s="103"/>
      <c r="O729" s="103"/>
      <c r="P729" s="103"/>
      <c r="Q729" s="103"/>
      <c r="R729" s="103"/>
      <c r="S729" s="103"/>
      <c r="T729" s="103"/>
      <c r="U729" s="103"/>
      <c r="V729" s="103"/>
      <c r="W729" s="103"/>
      <c r="X729" s="103"/>
      <c r="Y729" s="103"/>
      <c r="Z729" s="103"/>
      <c r="AA729" s="103"/>
      <c r="AB729" s="103"/>
      <c r="AC729" s="103"/>
      <c r="AD729" s="103"/>
      <c r="AE729" s="103"/>
      <c r="AF729" s="103"/>
      <c r="AG729" s="103"/>
      <c r="AH729" s="103"/>
      <c r="AI729" s="103"/>
      <c r="AJ729" s="103"/>
      <c r="AK729" s="103"/>
      <c r="AL729" s="103"/>
      <c r="AM729" s="103"/>
      <c r="AN729" s="103"/>
    </row>
    <row r="730" spans="1:40" s="97" customFormat="1" ht="15.75" hidden="1" customHeight="1">
      <c r="A730" s="103"/>
      <c r="B730" s="103"/>
      <c r="C730" s="113"/>
      <c r="D730" s="113"/>
      <c r="E730" s="113"/>
      <c r="F730" s="113"/>
      <c r="G730" s="113"/>
      <c r="H730" s="113"/>
      <c r="I730" s="113"/>
      <c r="J730" s="10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c r="AG730" s="103"/>
      <c r="AH730" s="103"/>
      <c r="AI730" s="103"/>
      <c r="AJ730" s="103"/>
      <c r="AK730" s="103"/>
      <c r="AL730" s="103"/>
      <c r="AM730" s="103"/>
      <c r="AN730" s="103"/>
    </row>
    <row r="731" spans="1:40" s="97" customFormat="1" ht="15.75" hidden="1" customHeight="1">
      <c r="A731" s="103"/>
      <c r="B731" s="103"/>
      <c r="C731" s="113"/>
      <c r="D731" s="113"/>
      <c r="E731" s="113"/>
      <c r="F731" s="113"/>
      <c r="G731" s="113"/>
      <c r="H731" s="113"/>
      <c r="I731" s="11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c r="AG731" s="103"/>
      <c r="AH731" s="103"/>
      <c r="AI731" s="103"/>
      <c r="AJ731" s="103"/>
      <c r="AK731" s="103"/>
      <c r="AL731" s="103"/>
      <c r="AM731" s="103"/>
      <c r="AN731" s="103"/>
    </row>
    <row r="732" spans="1:40" s="97" customFormat="1" ht="15.75" hidden="1" customHeight="1">
      <c r="A732" s="103"/>
      <c r="B732" s="103"/>
      <c r="C732" s="113"/>
      <c r="D732" s="113"/>
      <c r="E732" s="113"/>
      <c r="F732" s="113"/>
      <c r="G732" s="113"/>
      <c r="H732" s="113"/>
      <c r="I732" s="113"/>
      <c r="J732" s="103"/>
      <c r="K732" s="103"/>
      <c r="L732" s="103"/>
      <c r="M732" s="103"/>
      <c r="N732" s="103"/>
      <c r="O732" s="103"/>
      <c r="P732" s="103"/>
      <c r="Q732" s="103"/>
      <c r="R732" s="103"/>
      <c r="S732" s="103"/>
      <c r="T732" s="103"/>
      <c r="U732" s="103"/>
      <c r="V732" s="103"/>
      <c r="W732" s="103"/>
      <c r="X732" s="103"/>
      <c r="Y732" s="103"/>
      <c r="Z732" s="103"/>
      <c r="AA732" s="103"/>
      <c r="AB732" s="103"/>
      <c r="AC732" s="103"/>
      <c r="AD732" s="103"/>
      <c r="AE732" s="103"/>
      <c r="AF732" s="103"/>
      <c r="AG732" s="103"/>
      <c r="AH732" s="103"/>
      <c r="AI732" s="103"/>
      <c r="AJ732" s="103"/>
      <c r="AK732" s="103"/>
      <c r="AL732" s="103"/>
      <c r="AM732" s="103"/>
      <c r="AN732" s="103"/>
    </row>
    <row r="733" spans="1:40" s="97" customFormat="1" ht="15.75" hidden="1" customHeight="1">
      <c r="A733" s="103"/>
      <c r="B733" s="103"/>
      <c r="C733" s="113"/>
      <c r="D733" s="113"/>
      <c r="E733" s="113"/>
      <c r="F733" s="113"/>
      <c r="G733" s="113"/>
      <c r="H733" s="113"/>
      <c r="I733" s="113"/>
      <c r="J733" s="103"/>
      <c r="K733" s="103"/>
      <c r="L733" s="103"/>
      <c r="M733" s="103"/>
      <c r="N733" s="103"/>
      <c r="O733" s="103"/>
      <c r="P733" s="103"/>
      <c r="Q733" s="103"/>
      <c r="R733" s="103"/>
      <c r="S733" s="103"/>
      <c r="T733" s="103"/>
      <c r="U733" s="103"/>
      <c r="V733" s="103"/>
      <c r="W733" s="103"/>
      <c r="X733" s="103"/>
      <c r="Y733" s="103"/>
      <c r="Z733" s="103"/>
      <c r="AA733" s="103"/>
      <c r="AB733" s="103"/>
      <c r="AC733" s="103"/>
      <c r="AD733" s="103"/>
      <c r="AE733" s="103"/>
      <c r="AF733" s="103"/>
      <c r="AG733" s="103"/>
      <c r="AH733" s="103"/>
      <c r="AI733" s="103"/>
      <c r="AJ733" s="103"/>
      <c r="AK733" s="103"/>
      <c r="AL733" s="103"/>
      <c r="AM733" s="103"/>
      <c r="AN733" s="103"/>
    </row>
    <row r="734" spans="1:40" s="97" customFormat="1" ht="15.75" hidden="1" customHeight="1">
      <c r="A734" s="103"/>
      <c r="B734" s="103"/>
      <c r="C734" s="113"/>
      <c r="D734" s="113"/>
      <c r="E734" s="113"/>
      <c r="F734" s="113"/>
      <c r="G734" s="113"/>
      <c r="H734" s="113"/>
      <c r="I734" s="113"/>
      <c r="J734" s="103"/>
      <c r="K734" s="103"/>
      <c r="L734" s="103"/>
      <c r="M734" s="103"/>
      <c r="N734" s="103"/>
      <c r="O734" s="103"/>
      <c r="P734" s="103"/>
      <c r="Q734" s="103"/>
      <c r="R734" s="103"/>
      <c r="S734" s="103"/>
      <c r="T734" s="103"/>
      <c r="U734" s="103"/>
      <c r="V734" s="103"/>
      <c r="W734" s="103"/>
      <c r="X734" s="103"/>
      <c r="Y734" s="103"/>
      <c r="Z734" s="103"/>
      <c r="AA734" s="103"/>
      <c r="AB734" s="103"/>
      <c r="AC734" s="103"/>
      <c r="AD734" s="103"/>
      <c r="AE734" s="103"/>
      <c r="AF734" s="103"/>
      <c r="AG734" s="103"/>
      <c r="AH734" s="103"/>
      <c r="AI734" s="103"/>
      <c r="AJ734" s="103"/>
      <c r="AK734" s="103"/>
      <c r="AL734" s="103"/>
      <c r="AM734" s="103"/>
      <c r="AN734" s="103"/>
    </row>
    <row r="735" spans="1:40" s="97" customFormat="1" ht="15.75" hidden="1" customHeight="1">
      <c r="A735" s="103"/>
      <c r="B735" s="103"/>
      <c r="C735" s="113"/>
      <c r="D735" s="113"/>
      <c r="E735" s="113"/>
      <c r="F735" s="113"/>
      <c r="G735" s="113"/>
      <c r="H735" s="113"/>
      <c r="I735" s="113"/>
      <c r="J735" s="103"/>
      <c r="K735" s="103"/>
      <c r="L735" s="103"/>
      <c r="M735" s="103"/>
      <c r="N735" s="103"/>
      <c r="O735" s="103"/>
      <c r="P735" s="103"/>
      <c r="Q735" s="103"/>
      <c r="R735" s="103"/>
      <c r="S735" s="103"/>
      <c r="T735" s="103"/>
      <c r="U735" s="103"/>
      <c r="V735" s="103"/>
      <c r="W735" s="103"/>
      <c r="X735" s="103"/>
      <c r="Y735" s="103"/>
      <c r="Z735" s="103"/>
      <c r="AA735" s="103"/>
      <c r="AB735" s="103"/>
      <c r="AC735" s="103"/>
      <c r="AD735" s="103"/>
      <c r="AE735" s="103"/>
      <c r="AF735" s="103"/>
      <c r="AG735" s="103"/>
      <c r="AH735" s="103"/>
      <c r="AI735" s="103"/>
      <c r="AJ735" s="103"/>
      <c r="AK735" s="103"/>
      <c r="AL735" s="103"/>
      <c r="AM735" s="103"/>
      <c r="AN735" s="103"/>
    </row>
    <row r="736" spans="1:40" s="97" customFormat="1" ht="15.75" hidden="1" customHeight="1">
      <c r="A736" s="103"/>
      <c r="B736" s="103"/>
      <c r="C736" s="113"/>
      <c r="D736" s="113"/>
      <c r="E736" s="113"/>
      <c r="F736" s="113"/>
      <c r="G736" s="113"/>
      <c r="H736" s="113"/>
      <c r="I736" s="113"/>
      <c r="J736" s="103"/>
      <c r="K736" s="103"/>
      <c r="L736" s="103"/>
      <c r="M736" s="103"/>
      <c r="N736" s="103"/>
      <c r="O736" s="103"/>
      <c r="P736" s="103"/>
      <c r="Q736" s="103"/>
      <c r="R736" s="103"/>
      <c r="S736" s="103"/>
      <c r="T736" s="103"/>
      <c r="U736" s="103"/>
      <c r="V736" s="103"/>
      <c r="W736" s="103"/>
      <c r="X736" s="103"/>
      <c r="Y736" s="103"/>
      <c r="Z736" s="103"/>
      <c r="AA736" s="103"/>
      <c r="AB736" s="103"/>
      <c r="AC736" s="103"/>
      <c r="AD736" s="103"/>
      <c r="AE736" s="103"/>
      <c r="AF736" s="103"/>
      <c r="AG736" s="103"/>
      <c r="AH736" s="103"/>
      <c r="AI736" s="103"/>
      <c r="AJ736" s="103"/>
      <c r="AK736" s="103"/>
      <c r="AL736" s="103"/>
      <c r="AM736" s="103"/>
      <c r="AN736" s="103"/>
    </row>
    <row r="737" spans="1:40" s="97" customFormat="1" ht="15.75" hidden="1" customHeight="1">
      <c r="A737" s="103"/>
      <c r="B737" s="103"/>
      <c r="C737" s="113"/>
      <c r="D737" s="113"/>
      <c r="E737" s="113"/>
      <c r="F737" s="113"/>
      <c r="G737" s="113"/>
      <c r="H737" s="113"/>
      <c r="I737" s="113"/>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c r="AF737" s="103"/>
      <c r="AG737" s="103"/>
      <c r="AH737" s="103"/>
      <c r="AI737" s="103"/>
      <c r="AJ737" s="103"/>
      <c r="AK737" s="103"/>
      <c r="AL737" s="103"/>
      <c r="AM737" s="103"/>
      <c r="AN737" s="103"/>
    </row>
    <row r="738" spans="1:40" s="97" customFormat="1" ht="15.75" hidden="1" customHeight="1">
      <c r="A738" s="103"/>
      <c r="B738" s="103"/>
      <c r="C738" s="113"/>
      <c r="D738" s="113"/>
      <c r="E738" s="113"/>
      <c r="F738" s="113"/>
      <c r="G738" s="113"/>
      <c r="H738" s="113"/>
      <c r="I738" s="113"/>
      <c r="J738" s="103"/>
      <c r="K738" s="103"/>
      <c r="L738" s="103"/>
      <c r="M738" s="103"/>
      <c r="N738" s="103"/>
      <c r="O738" s="103"/>
      <c r="P738" s="103"/>
      <c r="Q738" s="103"/>
      <c r="R738" s="103"/>
      <c r="S738" s="103"/>
      <c r="T738" s="103"/>
      <c r="U738" s="103"/>
      <c r="V738" s="103"/>
      <c r="W738" s="103"/>
      <c r="X738" s="103"/>
      <c r="Y738" s="103"/>
      <c r="Z738" s="103"/>
      <c r="AA738" s="103"/>
      <c r="AB738" s="103"/>
      <c r="AC738" s="103"/>
      <c r="AD738" s="103"/>
      <c r="AE738" s="103"/>
      <c r="AF738" s="103"/>
      <c r="AG738" s="103"/>
      <c r="AH738" s="103"/>
      <c r="AI738" s="103"/>
      <c r="AJ738" s="103"/>
      <c r="AK738" s="103"/>
      <c r="AL738" s="103"/>
      <c r="AM738" s="103"/>
      <c r="AN738" s="103"/>
    </row>
    <row r="739" spans="1:40" s="97" customFormat="1" ht="15.75" hidden="1" customHeight="1">
      <c r="A739" s="103"/>
      <c r="B739" s="103"/>
      <c r="C739" s="113"/>
      <c r="D739" s="113"/>
      <c r="E739" s="113"/>
      <c r="F739" s="113"/>
      <c r="G739" s="113"/>
      <c r="H739" s="113"/>
      <c r="I739" s="113"/>
      <c r="J739" s="103"/>
      <c r="K739" s="103"/>
      <c r="L739" s="103"/>
      <c r="M739" s="103"/>
      <c r="N739" s="103"/>
      <c r="O739" s="103"/>
      <c r="P739" s="103"/>
      <c r="Q739" s="103"/>
      <c r="R739" s="103"/>
      <c r="S739" s="103"/>
      <c r="T739" s="103"/>
      <c r="U739" s="103"/>
      <c r="V739" s="103"/>
      <c r="W739" s="103"/>
      <c r="X739" s="103"/>
      <c r="Y739" s="103"/>
      <c r="Z739" s="103"/>
      <c r="AA739" s="103"/>
      <c r="AB739" s="103"/>
      <c r="AC739" s="103"/>
      <c r="AD739" s="103"/>
      <c r="AE739" s="103"/>
      <c r="AF739" s="103"/>
      <c r="AG739" s="103"/>
      <c r="AH739" s="103"/>
      <c r="AI739" s="103"/>
      <c r="AJ739" s="103"/>
      <c r="AK739" s="103"/>
      <c r="AL739" s="103"/>
      <c r="AM739" s="103"/>
      <c r="AN739" s="103"/>
    </row>
    <row r="740" spans="1:40" s="97" customFormat="1" ht="15.75" hidden="1" customHeight="1">
      <c r="A740" s="103"/>
      <c r="B740" s="103"/>
      <c r="C740" s="113"/>
      <c r="D740" s="113"/>
      <c r="E740" s="113"/>
      <c r="F740" s="113"/>
      <c r="G740" s="113"/>
      <c r="H740" s="113"/>
      <c r="I740" s="113"/>
      <c r="J740" s="10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c r="AG740" s="103"/>
      <c r="AH740" s="103"/>
      <c r="AI740" s="103"/>
      <c r="AJ740" s="103"/>
      <c r="AK740" s="103"/>
      <c r="AL740" s="103"/>
      <c r="AM740" s="103"/>
      <c r="AN740" s="103"/>
    </row>
    <row r="741" spans="1:40" s="97" customFormat="1" ht="15.75" hidden="1" customHeight="1">
      <c r="A741" s="103"/>
      <c r="B741" s="103"/>
      <c r="C741" s="113"/>
      <c r="D741" s="113"/>
      <c r="E741" s="113"/>
      <c r="F741" s="113"/>
      <c r="G741" s="113"/>
      <c r="H741" s="113"/>
      <c r="I741" s="113"/>
      <c r="J741" s="103"/>
      <c r="K741" s="103"/>
      <c r="L741" s="103"/>
      <c r="M741" s="103"/>
      <c r="N741" s="103"/>
      <c r="O741" s="103"/>
      <c r="P741" s="103"/>
      <c r="Q741" s="103"/>
      <c r="R741" s="103"/>
      <c r="S741" s="103"/>
      <c r="T741" s="103"/>
      <c r="U741" s="103"/>
      <c r="V741" s="103"/>
      <c r="W741" s="103"/>
      <c r="X741" s="103"/>
      <c r="Y741" s="103"/>
      <c r="Z741" s="103"/>
      <c r="AA741" s="103"/>
      <c r="AB741" s="103"/>
      <c r="AC741" s="103"/>
      <c r="AD741" s="103"/>
      <c r="AE741" s="103"/>
      <c r="AF741" s="103"/>
      <c r="AG741" s="103"/>
      <c r="AH741" s="103"/>
      <c r="AI741" s="103"/>
      <c r="AJ741" s="103"/>
      <c r="AK741" s="103"/>
      <c r="AL741" s="103"/>
      <c r="AM741" s="103"/>
      <c r="AN741" s="103"/>
    </row>
    <row r="742" spans="1:40" s="97" customFormat="1" ht="15.75" hidden="1" customHeight="1">
      <c r="A742" s="103"/>
      <c r="B742" s="103"/>
      <c r="C742" s="113"/>
      <c r="D742" s="113"/>
      <c r="E742" s="113"/>
      <c r="F742" s="113"/>
      <c r="G742" s="113"/>
      <c r="H742" s="113"/>
      <c r="I742" s="11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row>
    <row r="743" spans="1:40" s="97" customFormat="1" ht="15.75" hidden="1" customHeight="1">
      <c r="A743" s="103"/>
      <c r="B743" s="103"/>
      <c r="C743" s="113"/>
      <c r="D743" s="113"/>
      <c r="E743" s="113"/>
      <c r="F743" s="113"/>
      <c r="G743" s="113"/>
      <c r="H743" s="113"/>
      <c r="I743" s="11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row>
    <row r="744" spans="1:40" s="97" customFormat="1" ht="15.75" hidden="1" customHeight="1">
      <c r="A744" s="103"/>
      <c r="B744" s="103"/>
      <c r="C744" s="113"/>
      <c r="D744" s="113"/>
      <c r="E744" s="113"/>
      <c r="F744" s="113"/>
      <c r="G744" s="113"/>
      <c r="H744" s="113"/>
      <c r="I744" s="11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row>
    <row r="745" spans="1:40" s="97" customFormat="1" ht="15.75" hidden="1" customHeight="1">
      <c r="A745" s="103"/>
      <c r="B745" s="103"/>
      <c r="C745" s="113"/>
      <c r="D745" s="113"/>
      <c r="E745" s="113"/>
      <c r="F745" s="113"/>
      <c r="G745" s="113"/>
      <c r="H745" s="113"/>
      <c r="I745" s="11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row>
    <row r="746" spans="1:40" s="97" customFormat="1" ht="15.75" hidden="1" customHeight="1">
      <c r="A746" s="103"/>
      <c r="B746" s="103"/>
      <c r="C746" s="113"/>
      <c r="D746" s="113"/>
      <c r="E746" s="113"/>
      <c r="F746" s="113"/>
      <c r="G746" s="113"/>
      <c r="H746" s="113"/>
      <c r="I746" s="11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row>
    <row r="747" spans="1:40" s="97" customFormat="1" ht="15.75" hidden="1" customHeight="1">
      <c r="A747" s="103"/>
      <c r="B747" s="103"/>
      <c r="C747" s="113"/>
      <c r="D747" s="113"/>
      <c r="E747" s="113"/>
      <c r="F747" s="113"/>
      <c r="G747" s="113"/>
      <c r="H747" s="113"/>
      <c r="I747" s="11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row>
    <row r="748" spans="1:40" s="97" customFormat="1" ht="15.75" hidden="1" customHeight="1">
      <c r="A748" s="103"/>
      <c r="B748" s="103"/>
      <c r="C748" s="113"/>
      <c r="D748" s="113"/>
      <c r="E748" s="113"/>
      <c r="F748" s="113"/>
      <c r="G748" s="113"/>
      <c r="H748" s="113"/>
      <c r="I748" s="11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row>
    <row r="749" spans="1:40" s="97" customFormat="1" ht="15.75" hidden="1" customHeight="1">
      <c r="A749" s="103"/>
      <c r="B749" s="103"/>
      <c r="C749" s="113"/>
      <c r="D749" s="113"/>
      <c r="E749" s="113"/>
      <c r="F749" s="113"/>
      <c r="G749" s="113"/>
      <c r="H749" s="113"/>
      <c r="I749" s="11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row>
    <row r="750" spans="1:40" s="97" customFormat="1" ht="15.75" hidden="1" customHeight="1">
      <c r="A750" s="103"/>
      <c r="B750" s="103"/>
      <c r="C750" s="113"/>
      <c r="D750" s="113"/>
      <c r="E750" s="113"/>
      <c r="F750" s="113"/>
      <c r="G750" s="113"/>
      <c r="H750" s="113"/>
      <c r="I750" s="11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row>
    <row r="751" spans="1:40" s="97" customFormat="1" ht="15.75" hidden="1" customHeight="1">
      <c r="A751" s="103"/>
      <c r="B751" s="103"/>
      <c r="C751" s="113"/>
      <c r="D751" s="113"/>
      <c r="E751" s="113"/>
      <c r="F751" s="113"/>
      <c r="G751" s="113"/>
      <c r="H751" s="113"/>
      <c r="I751" s="11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row>
    <row r="752" spans="1:40" s="97" customFormat="1" ht="15.75" hidden="1" customHeight="1">
      <c r="A752" s="103"/>
      <c r="B752" s="103"/>
      <c r="C752" s="113"/>
      <c r="D752" s="113"/>
      <c r="E752" s="113"/>
      <c r="F752" s="113"/>
      <c r="G752" s="113"/>
      <c r="H752" s="113"/>
      <c r="I752" s="11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row>
    <row r="753" spans="1:40" s="97" customFormat="1" ht="15.75" hidden="1" customHeight="1">
      <c r="A753" s="103"/>
      <c r="B753" s="103"/>
      <c r="C753" s="113"/>
      <c r="D753" s="113"/>
      <c r="E753" s="113"/>
      <c r="F753" s="113"/>
      <c r="G753" s="113"/>
      <c r="H753" s="113"/>
      <c r="I753" s="11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row>
    <row r="754" spans="1:40" s="97" customFormat="1" ht="15.75" hidden="1" customHeight="1">
      <c r="A754" s="103"/>
      <c r="B754" s="103"/>
      <c r="C754" s="113"/>
      <c r="D754" s="113"/>
      <c r="E754" s="113"/>
      <c r="F754" s="113"/>
      <c r="G754" s="113"/>
      <c r="H754" s="113"/>
      <c r="I754" s="11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row>
    <row r="755" spans="1:40" s="97" customFormat="1" ht="15.75" hidden="1" customHeight="1">
      <c r="A755" s="103"/>
      <c r="B755" s="103"/>
      <c r="C755" s="113"/>
      <c r="D755" s="113"/>
      <c r="E755" s="113"/>
      <c r="F755" s="113"/>
      <c r="G755" s="113"/>
      <c r="H755" s="113"/>
      <c r="I755" s="11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row>
    <row r="756" spans="1:40" s="97" customFormat="1" ht="15.75" hidden="1" customHeight="1">
      <c r="A756" s="103"/>
      <c r="B756" s="103"/>
      <c r="C756" s="113"/>
      <c r="D756" s="113"/>
      <c r="E756" s="113"/>
      <c r="F756" s="113"/>
      <c r="G756" s="113"/>
      <c r="H756" s="113"/>
      <c r="I756" s="11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row>
    <row r="757" spans="1:40" s="97" customFormat="1" ht="15.75" hidden="1" customHeight="1">
      <c r="A757" s="103"/>
      <c r="B757" s="103"/>
      <c r="C757" s="113"/>
      <c r="D757" s="113"/>
      <c r="E757" s="113"/>
      <c r="F757" s="113"/>
      <c r="G757" s="113"/>
      <c r="H757" s="113"/>
      <c r="I757" s="11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row>
    <row r="758" spans="1:40" s="97" customFormat="1" ht="15.75" hidden="1" customHeight="1">
      <c r="A758" s="103"/>
      <c r="B758" s="103"/>
      <c r="C758" s="113"/>
      <c r="D758" s="113"/>
      <c r="E758" s="113"/>
      <c r="F758" s="113"/>
      <c r="G758" s="113"/>
      <c r="H758" s="113"/>
      <c r="I758" s="11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row>
    <row r="759" spans="1:40" s="97" customFormat="1" ht="15.75" hidden="1" customHeight="1">
      <c r="A759" s="103"/>
      <c r="B759" s="103"/>
      <c r="C759" s="113"/>
      <c r="D759" s="113"/>
      <c r="E759" s="113"/>
      <c r="F759" s="113"/>
      <c r="G759" s="113"/>
      <c r="H759" s="113"/>
      <c r="I759" s="11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row>
    <row r="760" spans="1:40" s="97" customFormat="1" ht="15.75" hidden="1" customHeight="1">
      <c r="A760" s="103"/>
      <c r="B760" s="103"/>
      <c r="C760" s="113"/>
      <c r="D760" s="113"/>
      <c r="E760" s="113"/>
      <c r="F760" s="113"/>
      <c r="G760" s="113"/>
      <c r="H760" s="113"/>
      <c r="I760" s="11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row>
    <row r="761" spans="1:40" s="97" customFormat="1" ht="15.75" hidden="1" customHeight="1">
      <c r="A761" s="103"/>
      <c r="B761" s="103"/>
      <c r="C761" s="113"/>
      <c r="D761" s="113"/>
      <c r="E761" s="113"/>
      <c r="F761" s="113"/>
      <c r="G761" s="113"/>
      <c r="H761" s="113"/>
      <c r="I761" s="11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row>
    <row r="762" spans="1:40" s="97" customFormat="1" ht="15.75" hidden="1" customHeight="1">
      <c r="A762" s="103"/>
      <c r="B762" s="103"/>
      <c r="C762" s="113"/>
      <c r="D762" s="113"/>
      <c r="E762" s="113"/>
      <c r="F762" s="113"/>
      <c r="G762" s="113"/>
      <c r="H762" s="113"/>
      <c r="I762" s="11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row>
    <row r="763" spans="1:40" s="97" customFormat="1" ht="15.75" hidden="1" customHeight="1">
      <c r="A763" s="103"/>
      <c r="B763" s="103"/>
      <c r="C763" s="113"/>
      <c r="D763" s="113"/>
      <c r="E763" s="113"/>
      <c r="F763" s="113"/>
      <c r="G763" s="113"/>
      <c r="H763" s="113"/>
      <c r="I763" s="11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row>
    <row r="764" spans="1:40" s="97" customFormat="1" ht="15.75" hidden="1" customHeight="1">
      <c r="A764" s="103"/>
      <c r="B764" s="103"/>
      <c r="C764" s="113"/>
      <c r="D764" s="113"/>
      <c r="E764" s="113"/>
      <c r="F764" s="113"/>
      <c r="G764" s="113"/>
      <c r="H764" s="113"/>
      <c r="I764" s="11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row>
    <row r="765" spans="1:40" s="97" customFormat="1" ht="15.75" hidden="1" customHeight="1">
      <c r="A765" s="103"/>
      <c r="B765" s="103"/>
      <c r="C765" s="113"/>
      <c r="D765" s="113"/>
      <c r="E765" s="113"/>
      <c r="F765" s="113"/>
      <c r="G765" s="113"/>
      <c r="H765" s="113"/>
      <c r="I765" s="11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row>
    <row r="766" spans="1:40" s="97" customFormat="1" ht="15.75" hidden="1" customHeight="1">
      <c r="A766" s="103"/>
      <c r="B766" s="103"/>
      <c r="C766" s="113"/>
      <c r="D766" s="113"/>
      <c r="E766" s="113"/>
      <c r="F766" s="113"/>
      <c r="G766" s="113"/>
      <c r="H766" s="113"/>
      <c r="I766" s="11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row>
    <row r="767" spans="1:40" s="97" customFormat="1" ht="15.75" hidden="1" customHeight="1">
      <c r="A767" s="103"/>
      <c r="B767" s="103"/>
      <c r="C767" s="113"/>
      <c r="D767" s="113"/>
      <c r="E767" s="113"/>
      <c r="F767" s="113"/>
      <c r="G767" s="113"/>
      <c r="H767" s="113"/>
      <c r="I767" s="11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row>
    <row r="768" spans="1:40" s="97" customFormat="1" ht="15.75" hidden="1" customHeight="1">
      <c r="A768" s="103"/>
      <c r="B768" s="103"/>
      <c r="C768" s="113"/>
      <c r="D768" s="113"/>
      <c r="E768" s="113"/>
      <c r="F768" s="113"/>
      <c r="G768" s="113"/>
      <c r="H768" s="113"/>
      <c r="I768" s="11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row>
    <row r="769" spans="1:40" s="97" customFormat="1" ht="15.75" hidden="1" customHeight="1">
      <c r="A769" s="103"/>
      <c r="B769" s="103"/>
      <c r="C769" s="113"/>
      <c r="D769" s="113"/>
      <c r="E769" s="113"/>
      <c r="F769" s="113"/>
      <c r="G769" s="113"/>
      <c r="H769" s="113"/>
      <c r="I769" s="11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row>
    <row r="770" spans="1:40" s="97" customFormat="1" ht="15.75" hidden="1" customHeight="1">
      <c r="A770" s="103"/>
      <c r="B770" s="103"/>
      <c r="C770" s="113"/>
      <c r="D770" s="113"/>
      <c r="E770" s="113"/>
      <c r="F770" s="113"/>
      <c r="G770" s="113"/>
      <c r="H770" s="113"/>
      <c r="I770" s="11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row>
    <row r="771" spans="1:40" s="97" customFormat="1" ht="15.75" hidden="1" customHeight="1">
      <c r="A771" s="103"/>
      <c r="B771" s="103"/>
      <c r="C771" s="113"/>
      <c r="D771" s="113"/>
      <c r="E771" s="113"/>
      <c r="F771" s="113"/>
      <c r="G771" s="113"/>
      <c r="H771" s="113"/>
      <c r="I771" s="11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row>
    <row r="772" spans="1:40" s="97" customFormat="1" ht="15.75" hidden="1" customHeight="1">
      <c r="A772" s="103"/>
      <c r="B772" s="103"/>
      <c r="C772" s="113"/>
      <c r="D772" s="113"/>
      <c r="E772" s="113"/>
      <c r="F772" s="113"/>
      <c r="G772" s="113"/>
      <c r="H772" s="113"/>
      <c r="I772" s="11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row>
    <row r="773" spans="1:40" s="97" customFormat="1" ht="15.75" hidden="1" customHeight="1">
      <c r="A773" s="103"/>
      <c r="B773" s="103"/>
      <c r="C773" s="113"/>
      <c r="D773" s="113"/>
      <c r="E773" s="113"/>
      <c r="F773" s="113"/>
      <c r="G773" s="113"/>
      <c r="H773" s="113"/>
      <c r="I773" s="11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c r="AG773" s="103"/>
      <c r="AH773" s="103"/>
      <c r="AI773" s="103"/>
      <c r="AJ773" s="103"/>
      <c r="AK773" s="103"/>
      <c r="AL773" s="103"/>
      <c r="AM773" s="103"/>
      <c r="AN773" s="103"/>
    </row>
    <row r="774" spans="1:40" s="97" customFormat="1" ht="15.75" hidden="1" customHeight="1">
      <c r="A774" s="103"/>
      <c r="B774" s="103"/>
      <c r="C774" s="113"/>
      <c r="D774" s="113"/>
      <c r="E774" s="113"/>
      <c r="F774" s="113"/>
      <c r="G774" s="113"/>
      <c r="H774" s="113"/>
      <c r="I774" s="11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c r="AG774" s="103"/>
      <c r="AH774" s="103"/>
      <c r="AI774" s="103"/>
      <c r="AJ774" s="103"/>
      <c r="AK774" s="103"/>
      <c r="AL774" s="103"/>
      <c r="AM774" s="103"/>
      <c r="AN774" s="103"/>
    </row>
    <row r="775" spans="1:40" s="97" customFormat="1" ht="15.75" hidden="1" customHeight="1">
      <c r="A775" s="103"/>
      <c r="B775" s="103"/>
      <c r="C775" s="113"/>
      <c r="D775" s="113"/>
      <c r="E775" s="113"/>
      <c r="F775" s="113"/>
      <c r="G775" s="113"/>
      <c r="H775" s="113"/>
      <c r="I775" s="11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row>
    <row r="776" spans="1:40" s="97" customFormat="1" ht="15.75" hidden="1" customHeight="1">
      <c r="A776" s="103"/>
      <c r="B776" s="103"/>
      <c r="C776" s="113"/>
      <c r="D776" s="113"/>
      <c r="E776" s="113"/>
      <c r="F776" s="113"/>
      <c r="G776" s="113"/>
      <c r="H776" s="113"/>
      <c r="I776" s="11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row>
    <row r="777" spans="1:40" s="97" customFormat="1" ht="15.75" hidden="1" customHeight="1">
      <c r="A777" s="103"/>
      <c r="B777" s="103"/>
      <c r="C777" s="113"/>
      <c r="D777" s="113"/>
      <c r="E777" s="113"/>
      <c r="F777" s="113"/>
      <c r="G777" s="113"/>
      <c r="H777" s="113"/>
      <c r="I777" s="11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row>
    <row r="778" spans="1:40" s="97" customFormat="1" ht="15.75" hidden="1" customHeight="1">
      <c r="A778" s="103"/>
      <c r="B778" s="103"/>
      <c r="C778" s="113"/>
      <c r="D778" s="113"/>
      <c r="E778" s="113"/>
      <c r="F778" s="113"/>
      <c r="G778" s="113"/>
      <c r="H778" s="113"/>
      <c r="I778" s="11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row>
    <row r="779" spans="1:40" s="97" customFormat="1" ht="15.75" hidden="1" customHeight="1">
      <c r="A779" s="103"/>
      <c r="B779" s="103"/>
      <c r="C779" s="113"/>
      <c r="D779" s="113"/>
      <c r="E779" s="113"/>
      <c r="F779" s="113"/>
      <c r="G779" s="113"/>
      <c r="H779" s="113"/>
      <c r="I779" s="11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c r="AG779" s="103"/>
      <c r="AH779" s="103"/>
      <c r="AI779" s="103"/>
      <c r="AJ779" s="103"/>
      <c r="AK779" s="103"/>
      <c r="AL779" s="103"/>
      <c r="AM779" s="103"/>
      <c r="AN779" s="103"/>
    </row>
    <row r="780" spans="1:40" s="97" customFormat="1" ht="15.75" hidden="1" customHeight="1">
      <c r="A780" s="103"/>
      <c r="B780" s="103"/>
      <c r="C780" s="113"/>
      <c r="D780" s="113"/>
      <c r="E780" s="113"/>
      <c r="F780" s="113"/>
      <c r="G780" s="113"/>
      <c r="H780" s="113"/>
      <c r="I780" s="11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c r="AG780" s="103"/>
      <c r="AH780" s="103"/>
      <c r="AI780" s="103"/>
      <c r="AJ780" s="103"/>
      <c r="AK780" s="103"/>
      <c r="AL780" s="103"/>
      <c r="AM780" s="103"/>
      <c r="AN780" s="103"/>
    </row>
    <row r="781" spans="1:40" s="97" customFormat="1" ht="15.75" hidden="1" customHeight="1">
      <c r="A781" s="103"/>
      <c r="B781" s="103"/>
      <c r="C781" s="113"/>
      <c r="D781" s="113"/>
      <c r="E781" s="113"/>
      <c r="F781" s="113"/>
      <c r="G781" s="113"/>
      <c r="H781" s="113"/>
      <c r="I781" s="11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c r="AG781" s="103"/>
      <c r="AH781" s="103"/>
      <c r="AI781" s="103"/>
      <c r="AJ781" s="103"/>
      <c r="AK781" s="103"/>
      <c r="AL781" s="103"/>
      <c r="AM781" s="103"/>
      <c r="AN781" s="103"/>
    </row>
    <row r="782" spans="1:40" s="97" customFormat="1" ht="15.75" hidden="1" customHeight="1">
      <c r="A782" s="103"/>
      <c r="B782" s="103"/>
      <c r="C782" s="113"/>
      <c r="D782" s="113"/>
      <c r="E782" s="113"/>
      <c r="F782" s="113"/>
      <c r="G782" s="113"/>
      <c r="H782" s="113"/>
      <c r="I782" s="11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c r="AG782" s="103"/>
      <c r="AH782" s="103"/>
      <c r="AI782" s="103"/>
      <c r="AJ782" s="103"/>
      <c r="AK782" s="103"/>
      <c r="AL782" s="103"/>
      <c r="AM782" s="103"/>
      <c r="AN782" s="103"/>
    </row>
    <row r="783" spans="1:40" s="97" customFormat="1" ht="15.75" hidden="1" customHeight="1">
      <c r="A783" s="103"/>
      <c r="B783" s="103"/>
      <c r="C783" s="113"/>
      <c r="D783" s="113"/>
      <c r="E783" s="113"/>
      <c r="F783" s="113"/>
      <c r="G783" s="113"/>
      <c r="H783" s="113"/>
      <c r="I783" s="11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c r="AG783" s="103"/>
      <c r="AH783" s="103"/>
      <c r="AI783" s="103"/>
      <c r="AJ783" s="103"/>
      <c r="AK783" s="103"/>
      <c r="AL783" s="103"/>
      <c r="AM783" s="103"/>
      <c r="AN783" s="103"/>
    </row>
    <row r="784" spans="1:40" s="97" customFormat="1" ht="15.75" hidden="1" customHeight="1">
      <c r="A784" s="103"/>
      <c r="B784" s="103"/>
      <c r="C784" s="113"/>
      <c r="D784" s="113"/>
      <c r="E784" s="113"/>
      <c r="F784" s="113"/>
      <c r="G784" s="113"/>
      <c r="H784" s="113"/>
      <c r="I784" s="11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c r="AG784" s="103"/>
      <c r="AH784" s="103"/>
      <c r="AI784" s="103"/>
      <c r="AJ784" s="103"/>
      <c r="AK784" s="103"/>
      <c r="AL784" s="103"/>
      <c r="AM784" s="103"/>
      <c r="AN784" s="103"/>
    </row>
    <row r="785" spans="1:40" s="97" customFormat="1" ht="15.75" hidden="1" customHeight="1">
      <c r="A785" s="103"/>
      <c r="B785" s="103"/>
      <c r="C785" s="113"/>
      <c r="D785" s="113"/>
      <c r="E785" s="113"/>
      <c r="F785" s="113"/>
      <c r="G785" s="113"/>
      <c r="H785" s="113"/>
      <c r="I785" s="11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c r="AG785" s="103"/>
      <c r="AH785" s="103"/>
      <c r="AI785" s="103"/>
      <c r="AJ785" s="103"/>
      <c r="AK785" s="103"/>
      <c r="AL785" s="103"/>
      <c r="AM785" s="103"/>
      <c r="AN785" s="103"/>
    </row>
    <row r="786" spans="1:40" s="97" customFormat="1" ht="15.75" hidden="1" customHeight="1">
      <c r="A786" s="103"/>
      <c r="B786" s="103"/>
      <c r="C786" s="113"/>
      <c r="D786" s="113"/>
      <c r="E786" s="113"/>
      <c r="F786" s="113"/>
      <c r="G786" s="113"/>
      <c r="H786" s="113"/>
      <c r="I786" s="113"/>
      <c r="J786" s="10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c r="AG786" s="103"/>
      <c r="AH786" s="103"/>
      <c r="AI786" s="103"/>
      <c r="AJ786" s="103"/>
      <c r="AK786" s="103"/>
      <c r="AL786" s="103"/>
      <c r="AM786" s="103"/>
      <c r="AN786" s="103"/>
    </row>
    <row r="787" spans="1:40" s="97" customFormat="1" ht="15.75" hidden="1" customHeight="1">
      <c r="A787" s="103"/>
      <c r="B787" s="103"/>
      <c r="C787" s="113"/>
      <c r="D787" s="113"/>
      <c r="E787" s="113"/>
      <c r="F787" s="113"/>
      <c r="G787" s="113"/>
      <c r="H787" s="113"/>
      <c r="I787" s="113"/>
      <c r="J787" s="103"/>
      <c r="K787" s="103"/>
      <c r="L787" s="103"/>
      <c r="M787" s="103"/>
      <c r="N787" s="103"/>
      <c r="O787" s="103"/>
      <c r="P787" s="103"/>
      <c r="Q787" s="103"/>
      <c r="R787" s="103"/>
      <c r="S787" s="103"/>
      <c r="T787" s="103"/>
      <c r="U787" s="103"/>
      <c r="V787" s="103"/>
      <c r="W787" s="103"/>
      <c r="X787" s="103"/>
      <c r="Y787" s="103"/>
      <c r="Z787" s="103"/>
      <c r="AA787" s="103"/>
      <c r="AB787" s="103"/>
      <c r="AC787" s="103"/>
      <c r="AD787" s="103"/>
      <c r="AE787" s="103"/>
      <c r="AF787" s="103"/>
      <c r="AG787" s="103"/>
      <c r="AH787" s="103"/>
      <c r="AI787" s="103"/>
      <c r="AJ787" s="103"/>
      <c r="AK787" s="103"/>
      <c r="AL787" s="103"/>
      <c r="AM787" s="103"/>
      <c r="AN787" s="103"/>
    </row>
    <row r="788" spans="1:40" s="97" customFormat="1" ht="15.75" hidden="1" customHeight="1">
      <c r="A788" s="103"/>
      <c r="B788" s="103"/>
      <c r="C788" s="113"/>
      <c r="D788" s="113"/>
      <c r="E788" s="113"/>
      <c r="F788" s="113"/>
      <c r="G788" s="113"/>
      <c r="H788" s="113"/>
      <c r="I788" s="113"/>
      <c r="J788" s="103"/>
      <c r="K788" s="103"/>
      <c r="L788" s="103"/>
      <c r="M788" s="103"/>
      <c r="N788" s="103"/>
      <c r="O788" s="103"/>
      <c r="P788" s="103"/>
      <c r="Q788" s="103"/>
      <c r="R788" s="103"/>
      <c r="S788" s="103"/>
      <c r="T788" s="103"/>
      <c r="U788" s="103"/>
      <c r="V788" s="103"/>
      <c r="W788" s="103"/>
      <c r="X788" s="103"/>
      <c r="Y788" s="103"/>
      <c r="Z788" s="103"/>
      <c r="AA788" s="103"/>
      <c r="AB788" s="103"/>
      <c r="AC788" s="103"/>
      <c r="AD788" s="103"/>
      <c r="AE788" s="103"/>
      <c r="AF788" s="103"/>
      <c r="AG788" s="103"/>
      <c r="AH788" s="103"/>
      <c r="AI788" s="103"/>
      <c r="AJ788" s="103"/>
      <c r="AK788" s="103"/>
      <c r="AL788" s="103"/>
      <c r="AM788" s="103"/>
      <c r="AN788" s="103"/>
    </row>
    <row r="789" spans="1:40" s="97" customFormat="1" ht="15.75" hidden="1" customHeight="1">
      <c r="A789" s="103"/>
      <c r="B789" s="103"/>
      <c r="C789" s="113"/>
      <c r="D789" s="113"/>
      <c r="E789" s="113"/>
      <c r="F789" s="113"/>
      <c r="G789" s="113"/>
      <c r="H789" s="113"/>
      <c r="I789" s="113"/>
      <c r="J789" s="103"/>
      <c r="K789" s="103"/>
      <c r="L789" s="103"/>
      <c r="M789" s="103"/>
      <c r="N789" s="103"/>
      <c r="O789" s="103"/>
      <c r="P789" s="103"/>
      <c r="Q789" s="103"/>
      <c r="R789" s="103"/>
      <c r="S789" s="103"/>
      <c r="T789" s="103"/>
      <c r="U789" s="103"/>
      <c r="V789" s="103"/>
      <c r="W789" s="103"/>
      <c r="X789" s="103"/>
      <c r="Y789" s="103"/>
      <c r="Z789" s="103"/>
      <c r="AA789" s="103"/>
      <c r="AB789" s="103"/>
      <c r="AC789" s="103"/>
      <c r="AD789" s="103"/>
      <c r="AE789" s="103"/>
      <c r="AF789" s="103"/>
      <c r="AG789" s="103"/>
      <c r="AH789" s="103"/>
      <c r="AI789" s="103"/>
      <c r="AJ789" s="103"/>
      <c r="AK789" s="103"/>
      <c r="AL789" s="103"/>
      <c r="AM789" s="103"/>
      <c r="AN789" s="103"/>
    </row>
    <row r="790" spans="1:40" s="97" customFormat="1" ht="15.75" hidden="1" customHeight="1">
      <c r="A790" s="103"/>
      <c r="B790" s="103"/>
      <c r="C790" s="113"/>
      <c r="D790" s="113"/>
      <c r="E790" s="113"/>
      <c r="F790" s="113"/>
      <c r="G790" s="113"/>
      <c r="H790" s="113"/>
      <c r="I790" s="113"/>
      <c r="J790" s="103"/>
      <c r="K790" s="103"/>
      <c r="L790" s="103"/>
      <c r="M790" s="103"/>
      <c r="N790" s="103"/>
      <c r="O790" s="103"/>
      <c r="P790" s="103"/>
      <c r="Q790" s="103"/>
      <c r="R790" s="103"/>
      <c r="S790" s="103"/>
      <c r="T790" s="103"/>
      <c r="U790" s="103"/>
      <c r="V790" s="103"/>
      <c r="W790" s="103"/>
      <c r="X790" s="103"/>
      <c r="Y790" s="103"/>
      <c r="Z790" s="103"/>
      <c r="AA790" s="103"/>
      <c r="AB790" s="103"/>
      <c r="AC790" s="103"/>
      <c r="AD790" s="103"/>
      <c r="AE790" s="103"/>
      <c r="AF790" s="103"/>
      <c r="AG790" s="103"/>
      <c r="AH790" s="103"/>
      <c r="AI790" s="103"/>
      <c r="AJ790" s="103"/>
      <c r="AK790" s="103"/>
      <c r="AL790" s="103"/>
      <c r="AM790" s="103"/>
      <c r="AN790" s="103"/>
    </row>
    <row r="791" spans="1:40" s="97" customFormat="1" ht="15.75" hidden="1" customHeight="1">
      <c r="A791" s="103"/>
      <c r="B791" s="103"/>
      <c r="C791" s="113"/>
      <c r="D791" s="113"/>
      <c r="E791" s="113"/>
      <c r="F791" s="113"/>
      <c r="G791" s="113"/>
      <c r="H791" s="113"/>
      <c r="I791" s="113"/>
      <c r="J791" s="103"/>
      <c r="K791" s="103"/>
      <c r="L791" s="103"/>
      <c r="M791" s="103"/>
      <c r="N791" s="103"/>
      <c r="O791" s="103"/>
      <c r="P791" s="103"/>
      <c r="Q791" s="103"/>
      <c r="R791" s="103"/>
      <c r="S791" s="103"/>
      <c r="T791" s="103"/>
      <c r="U791" s="103"/>
      <c r="V791" s="103"/>
      <c r="W791" s="103"/>
      <c r="X791" s="103"/>
      <c r="Y791" s="103"/>
      <c r="Z791" s="103"/>
      <c r="AA791" s="103"/>
      <c r="AB791" s="103"/>
      <c r="AC791" s="103"/>
      <c r="AD791" s="103"/>
      <c r="AE791" s="103"/>
      <c r="AF791" s="103"/>
      <c r="AG791" s="103"/>
      <c r="AH791" s="103"/>
      <c r="AI791" s="103"/>
      <c r="AJ791" s="103"/>
      <c r="AK791" s="103"/>
      <c r="AL791" s="103"/>
      <c r="AM791" s="103"/>
      <c r="AN791" s="103"/>
    </row>
    <row r="792" spans="1:40" s="97" customFormat="1" ht="15.75" hidden="1" customHeight="1">
      <c r="A792" s="103"/>
      <c r="B792" s="103"/>
      <c r="C792" s="113"/>
      <c r="D792" s="113"/>
      <c r="E792" s="113"/>
      <c r="F792" s="113"/>
      <c r="G792" s="113"/>
      <c r="H792" s="113"/>
      <c r="I792" s="113"/>
      <c r="J792" s="103"/>
      <c r="K792" s="103"/>
      <c r="L792" s="103"/>
      <c r="M792" s="103"/>
      <c r="N792" s="103"/>
      <c r="O792" s="103"/>
      <c r="P792" s="103"/>
      <c r="Q792" s="103"/>
      <c r="R792" s="103"/>
      <c r="S792" s="103"/>
      <c r="T792" s="103"/>
      <c r="U792" s="103"/>
      <c r="V792" s="103"/>
      <c r="W792" s="103"/>
      <c r="X792" s="103"/>
      <c r="Y792" s="103"/>
      <c r="Z792" s="103"/>
      <c r="AA792" s="103"/>
      <c r="AB792" s="103"/>
      <c r="AC792" s="103"/>
      <c r="AD792" s="103"/>
      <c r="AE792" s="103"/>
      <c r="AF792" s="103"/>
      <c r="AG792" s="103"/>
      <c r="AH792" s="103"/>
      <c r="AI792" s="103"/>
      <c r="AJ792" s="103"/>
      <c r="AK792" s="103"/>
      <c r="AL792" s="103"/>
      <c r="AM792" s="103"/>
      <c r="AN792" s="103"/>
    </row>
    <row r="793" spans="1:40" s="97" customFormat="1" ht="15.75" hidden="1" customHeight="1">
      <c r="A793" s="103"/>
      <c r="B793" s="103"/>
      <c r="C793" s="113"/>
      <c r="D793" s="113"/>
      <c r="E793" s="113"/>
      <c r="F793" s="113"/>
      <c r="G793" s="113"/>
      <c r="H793" s="113"/>
      <c r="I793" s="113"/>
      <c r="J793" s="103"/>
      <c r="K793" s="103"/>
      <c r="L793" s="103"/>
      <c r="M793" s="103"/>
      <c r="N793" s="103"/>
      <c r="O793" s="103"/>
      <c r="P793" s="103"/>
      <c r="Q793" s="103"/>
      <c r="R793" s="103"/>
      <c r="S793" s="103"/>
      <c r="T793" s="103"/>
      <c r="U793" s="103"/>
      <c r="V793" s="103"/>
      <c r="W793" s="103"/>
      <c r="X793" s="103"/>
      <c r="Y793" s="103"/>
      <c r="Z793" s="103"/>
      <c r="AA793" s="103"/>
      <c r="AB793" s="103"/>
      <c r="AC793" s="103"/>
      <c r="AD793" s="103"/>
      <c r="AE793" s="103"/>
      <c r="AF793" s="103"/>
      <c r="AG793" s="103"/>
      <c r="AH793" s="103"/>
      <c r="AI793" s="103"/>
      <c r="AJ793" s="103"/>
      <c r="AK793" s="103"/>
      <c r="AL793" s="103"/>
      <c r="AM793" s="103"/>
      <c r="AN793" s="103"/>
    </row>
    <row r="794" spans="1:40" s="97" customFormat="1" ht="15.75" hidden="1" customHeight="1">
      <c r="A794" s="103"/>
      <c r="B794" s="103"/>
      <c r="C794" s="113"/>
      <c r="D794" s="113"/>
      <c r="E794" s="113"/>
      <c r="F794" s="113"/>
      <c r="G794" s="113"/>
      <c r="H794" s="113"/>
      <c r="I794" s="11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3"/>
      <c r="AF794" s="103"/>
      <c r="AG794" s="103"/>
      <c r="AH794" s="103"/>
      <c r="AI794" s="103"/>
      <c r="AJ794" s="103"/>
      <c r="AK794" s="103"/>
      <c r="AL794" s="103"/>
      <c r="AM794" s="103"/>
      <c r="AN794" s="103"/>
    </row>
    <row r="795" spans="1:40" s="97" customFormat="1" ht="15.75" hidden="1" customHeight="1">
      <c r="A795" s="103"/>
      <c r="B795" s="103"/>
      <c r="C795" s="113"/>
      <c r="D795" s="113"/>
      <c r="E795" s="113"/>
      <c r="F795" s="113"/>
      <c r="G795" s="113"/>
      <c r="H795" s="113"/>
      <c r="I795" s="113"/>
      <c r="J795" s="103"/>
      <c r="K795" s="103"/>
      <c r="L795" s="103"/>
      <c r="M795" s="103"/>
      <c r="N795" s="103"/>
      <c r="O795" s="103"/>
      <c r="P795" s="103"/>
      <c r="Q795" s="103"/>
      <c r="R795" s="103"/>
      <c r="S795" s="103"/>
      <c r="T795" s="103"/>
      <c r="U795" s="103"/>
      <c r="V795" s="103"/>
      <c r="W795" s="103"/>
      <c r="X795" s="103"/>
      <c r="Y795" s="103"/>
      <c r="Z795" s="103"/>
      <c r="AA795" s="103"/>
      <c r="AB795" s="103"/>
      <c r="AC795" s="103"/>
      <c r="AD795" s="103"/>
      <c r="AE795" s="103"/>
      <c r="AF795" s="103"/>
      <c r="AG795" s="103"/>
      <c r="AH795" s="103"/>
      <c r="AI795" s="103"/>
      <c r="AJ795" s="103"/>
      <c r="AK795" s="103"/>
      <c r="AL795" s="103"/>
      <c r="AM795" s="103"/>
      <c r="AN795" s="103"/>
    </row>
    <row r="796" spans="1:40" s="97" customFormat="1" ht="15.75" hidden="1" customHeight="1">
      <c r="A796" s="103"/>
      <c r="B796" s="103"/>
      <c r="C796" s="113"/>
      <c r="D796" s="113"/>
      <c r="E796" s="113"/>
      <c r="F796" s="113"/>
      <c r="G796" s="113"/>
      <c r="H796" s="113"/>
      <c r="I796" s="113"/>
      <c r="J796" s="103"/>
      <c r="K796" s="103"/>
      <c r="L796" s="103"/>
      <c r="M796" s="103"/>
      <c r="N796" s="103"/>
      <c r="O796" s="103"/>
      <c r="P796" s="103"/>
      <c r="Q796" s="103"/>
      <c r="R796" s="103"/>
      <c r="S796" s="103"/>
      <c r="T796" s="103"/>
      <c r="U796" s="103"/>
      <c r="V796" s="103"/>
      <c r="W796" s="103"/>
      <c r="X796" s="103"/>
      <c r="Y796" s="103"/>
      <c r="Z796" s="103"/>
      <c r="AA796" s="103"/>
      <c r="AB796" s="103"/>
      <c r="AC796" s="103"/>
      <c r="AD796" s="103"/>
      <c r="AE796" s="103"/>
      <c r="AF796" s="103"/>
      <c r="AG796" s="103"/>
      <c r="AH796" s="103"/>
      <c r="AI796" s="103"/>
      <c r="AJ796" s="103"/>
      <c r="AK796" s="103"/>
      <c r="AL796" s="103"/>
      <c r="AM796" s="103"/>
      <c r="AN796" s="103"/>
    </row>
    <row r="797" spans="1:40" s="97" customFormat="1" ht="15.75" hidden="1" customHeight="1">
      <c r="A797" s="103"/>
      <c r="B797" s="103"/>
      <c r="C797" s="113"/>
      <c r="D797" s="113"/>
      <c r="E797" s="113"/>
      <c r="F797" s="113"/>
      <c r="G797" s="113"/>
      <c r="H797" s="113"/>
      <c r="I797" s="113"/>
      <c r="J797" s="103"/>
      <c r="K797" s="103"/>
      <c r="L797" s="103"/>
      <c r="M797" s="103"/>
      <c r="N797" s="103"/>
      <c r="O797" s="103"/>
      <c r="P797" s="103"/>
      <c r="Q797" s="103"/>
      <c r="R797" s="103"/>
      <c r="S797" s="103"/>
      <c r="T797" s="103"/>
      <c r="U797" s="103"/>
      <c r="V797" s="103"/>
      <c r="W797" s="103"/>
      <c r="X797" s="103"/>
      <c r="Y797" s="103"/>
      <c r="Z797" s="103"/>
      <c r="AA797" s="103"/>
      <c r="AB797" s="103"/>
      <c r="AC797" s="103"/>
      <c r="AD797" s="103"/>
      <c r="AE797" s="103"/>
      <c r="AF797" s="103"/>
      <c r="AG797" s="103"/>
      <c r="AH797" s="103"/>
      <c r="AI797" s="103"/>
      <c r="AJ797" s="103"/>
      <c r="AK797" s="103"/>
      <c r="AL797" s="103"/>
      <c r="AM797" s="103"/>
      <c r="AN797" s="103"/>
    </row>
    <row r="798" spans="1:40" s="97" customFormat="1" ht="15.75" hidden="1" customHeight="1">
      <c r="A798" s="103"/>
      <c r="B798" s="103"/>
      <c r="C798" s="113"/>
      <c r="D798" s="113"/>
      <c r="E798" s="113"/>
      <c r="F798" s="113"/>
      <c r="G798" s="113"/>
      <c r="H798" s="113"/>
      <c r="I798" s="113"/>
      <c r="J798" s="103"/>
      <c r="K798" s="103"/>
      <c r="L798" s="103"/>
      <c r="M798" s="103"/>
      <c r="N798" s="103"/>
      <c r="O798" s="103"/>
      <c r="P798" s="103"/>
      <c r="Q798" s="103"/>
      <c r="R798" s="103"/>
      <c r="S798" s="103"/>
      <c r="T798" s="103"/>
      <c r="U798" s="103"/>
      <c r="V798" s="103"/>
      <c r="W798" s="103"/>
      <c r="X798" s="103"/>
      <c r="Y798" s="103"/>
      <c r="Z798" s="103"/>
      <c r="AA798" s="103"/>
      <c r="AB798" s="103"/>
      <c r="AC798" s="103"/>
      <c r="AD798" s="103"/>
      <c r="AE798" s="103"/>
      <c r="AF798" s="103"/>
      <c r="AG798" s="103"/>
      <c r="AH798" s="103"/>
      <c r="AI798" s="103"/>
      <c r="AJ798" s="103"/>
      <c r="AK798" s="103"/>
      <c r="AL798" s="103"/>
      <c r="AM798" s="103"/>
      <c r="AN798" s="103"/>
    </row>
    <row r="799" spans="1:40" s="97" customFormat="1" ht="15.75" hidden="1" customHeight="1">
      <c r="A799" s="103"/>
      <c r="B799" s="103"/>
      <c r="C799" s="113"/>
      <c r="D799" s="113"/>
      <c r="E799" s="113"/>
      <c r="F799" s="113"/>
      <c r="G799" s="113"/>
      <c r="H799" s="113"/>
      <c r="I799" s="113"/>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c r="AF799" s="103"/>
      <c r="AG799" s="103"/>
      <c r="AH799" s="103"/>
      <c r="AI799" s="103"/>
      <c r="AJ799" s="103"/>
      <c r="AK799" s="103"/>
      <c r="AL799" s="103"/>
      <c r="AM799" s="103"/>
      <c r="AN799" s="103"/>
    </row>
    <row r="800" spans="1:40" s="97" customFormat="1" ht="15.75" hidden="1" customHeight="1">
      <c r="A800" s="103"/>
      <c r="B800" s="103"/>
      <c r="C800" s="113"/>
      <c r="D800" s="113"/>
      <c r="E800" s="113"/>
      <c r="F800" s="113"/>
      <c r="G800" s="113"/>
      <c r="H800" s="113"/>
      <c r="I800" s="113"/>
      <c r="J800" s="103"/>
      <c r="K800" s="103"/>
      <c r="L800" s="103"/>
      <c r="M800" s="103"/>
      <c r="N800" s="103"/>
      <c r="O800" s="103"/>
      <c r="P800" s="103"/>
      <c r="Q800" s="103"/>
      <c r="R800" s="103"/>
      <c r="S800" s="103"/>
      <c r="T800" s="103"/>
      <c r="U800" s="103"/>
      <c r="V800" s="103"/>
      <c r="W800" s="103"/>
      <c r="X800" s="103"/>
      <c r="Y800" s="103"/>
      <c r="Z800" s="103"/>
      <c r="AA800" s="103"/>
      <c r="AB800" s="103"/>
      <c r="AC800" s="103"/>
      <c r="AD800" s="103"/>
      <c r="AE800" s="103"/>
      <c r="AF800" s="103"/>
      <c r="AG800" s="103"/>
      <c r="AH800" s="103"/>
      <c r="AI800" s="103"/>
      <c r="AJ800" s="103"/>
      <c r="AK800" s="103"/>
      <c r="AL800" s="103"/>
      <c r="AM800" s="103"/>
      <c r="AN800" s="103"/>
    </row>
    <row r="801" spans="1:40" s="97" customFormat="1" ht="15.75" hidden="1" customHeight="1">
      <c r="A801" s="103"/>
      <c r="B801" s="103"/>
      <c r="C801" s="113"/>
      <c r="D801" s="113"/>
      <c r="E801" s="113"/>
      <c r="F801" s="113"/>
      <c r="G801" s="113"/>
      <c r="H801" s="113"/>
      <c r="I801" s="113"/>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c r="AF801" s="103"/>
      <c r="AG801" s="103"/>
      <c r="AH801" s="103"/>
      <c r="AI801" s="103"/>
      <c r="AJ801" s="103"/>
      <c r="AK801" s="103"/>
      <c r="AL801" s="103"/>
      <c r="AM801" s="103"/>
      <c r="AN801" s="103"/>
    </row>
    <row r="802" spans="1:40" s="97" customFormat="1" ht="15.75" hidden="1" customHeight="1">
      <c r="A802" s="103"/>
      <c r="B802" s="103"/>
      <c r="C802" s="113"/>
      <c r="D802" s="113"/>
      <c r="E802" s="113"/>
      <c r="F802" s="113"/>
      <c r="G802" s="113"/>
      <c r="H802" s="113"/>
      <c r="I802" s="11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row>
    <row r="803" spans="1:40" s="97" customFormat="1" ht="15.75" hidden="1" customHeight="1">
      <c r="A803" s="103"/>
      <c r="B803" s="103"/>
      <c r="C803" s="113"/>
      <c r="D803" s="113"/>
      <c r="E803" s="113"/>
      <c r="F803" s="113"/>
      <c r="G803" s="113"/>
      <c r="H803" s="113"/>
      <c r="I803" s="11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row>
    <row r="804" spans="1:40" s="97" customFormat="1" ht="15.75" hidden="1" customHeight="1">
      <c r="A804" s="103"/>
      <c r="B804" s="103"/>
      <c r="C804" s="113"/>
      <c r="D804" s="113"/>
      <c r="E804" s="113"/>
      <c r="F804" s="113"/>
      <c r="G804" s="113"/>
      <c r="H804" s="113"/>
      <c r="I804" s="11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row>
    <row r="805" spans="1:40" s="97" customFormat="1" ht="15.75" hidden="1" customHeight="1">
      <c r="A805" s="103"/>
      <c r="B805" s="103"/>
      <c r="C805" s="113"/>
      <c r="D805" s="113"/>
      <c r="E805" s="113"/>
      <c r="F805" s="113"/>
      <c r="G805" s="113"/>
      <c r="H805" s="113"/>
      <c r="I805" s="113"/>
      <c r="J805" s="103"/>
      <c r="K805" s="103"/>
      <c r="L805" s="103"/>
      <c r="M805" s="103"/>
      <c r="N805" s="103"/>
      <c r="O805" s="103"/>
      <c r="P805" s="103"/>
      <c r="Q805" s="103"/>
      <c r="R805" s="103"/>
      <c r="S805" s="103"/>
      <c r="T805" s="103"/>
      <c r="U805" s="103"/>
      <c r="V805" s="103"/>
      <c r="W805" s="103"/>
      <c r="X805" s="103"/>
      <c r="Y805" s="103"/>
      <c r="Z805" s="103"/>
      <c r="AA805" s="103"/>
      <c r="AB805" s="103"/>
      <c r="AC805" s="103"/>
      <c r="AD805" s="103"/>
      <c r="AE805" s="103"/>
      <c r="AF805" s="103"/>
      <c r="AG805" s="103"/>
      <c r="AH805" s="103"/>
      <c r="AI805" s="103"/>
      <c r="AJ805" s="103"/>
      <c r="AK805" s="103"/>
      <c r="AL805" s="103"/>
      <c r="AM805" s="103"/>
      <c r="AN805" s="103"/>
    </row>
    <row r="806" spans="1:40" s="97" customFormat="1" ht="15.75" hidden="1" customHeight="1">
      <c r="A806" s="103"/>
      <c r="B806" s="103"/>
      <c r="C806" s="113"/>
      <c r="D806" s="113"/>
      <c r="E806" s="113"/>
      <c r="F806" s="113"/>
      <c r="G806" s="113"/>
      <c r="H806" s="113"/>
      <c r="I806" s="113"/>
      <c r="J806" s="10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c r="AG806" s="103"/>
      <c r="AH806" s="103"/>
      <c r="AI806" s="103"/>
      <c r="AJ806" s="103"/>
      <c r="AK806" s="103"/>
      <c r="AL806" s="103"/>
      <c r="AM806" s="103"/>
      <c r="AN806" s="103"/>
    </row>
    <row r="807" spans="1:40" s="97" customFormat="1" ht="15.75" hidden="1" customHeight="1">
      <c r="A807" s="103"/>
      <c r="B807" s="103"/>
      <c r="C807" s="113"/>
      <c r="D807" s="113"/>
      <c r="E807" s="113"/>
      <c r="F807" s="113"/>
      <c r="G807" s="113"/>
      <c r="H807" s="113"/>
      <c r="I807" s="11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c r="AG807" s="103"/>
      <c r="AH807" s="103"/>
      <c r="AI807" s="103"/>
      <c r="AJ807" s="103"/>
      <c r="AK807" s="103"/>
      <c r="AL807" s="103"/>
      <c r="AM807" s="103"/>
      <c r="AN807" s="103"/>
    </row>
    <row r="808" spans="1:40" s="97" customFormat="1" ht="15.75" hidden="1" customHeight="1">
      <c r="A808" s="103"/>
      <c r="B808" s="103"/>
      <c r="C808" s="113"/>
      <c r="D808" s="113"/>
      <c r="E808" s="113"/>
      <c r="F808" s="113"/>
      <c r="G808" s="113"/>
      <c r="H808" s="113"/>
      <c r="I808" s="113"/>
      <c r="J808" s="103"/>
      <c r="K808" s="103"/>
      <c r="L808" s="103"/>
      <c r="M808" s="103"/>
      <c r="N808" s="103"/>
      <c r="O808" s="103"/>
      <c r="P808" s="103"/>
      <c r="Q808" s="103"/>
      <c r="R808" s="103"/>
      <c r="S808" s="103"/>
      <c r="T808" s="103"/>
      <c r="U808" s="103"/>
      <c r="V808" s="103"/>
      <c r="W808" s="103"/>
      <c r="X808" s="103"/>
      <c r="Y808" s="103"/>
      <c r="Z808" s="103"/>
      <c r="AA808" s="103"/>
      <c r="AB808" s="103"/>
      <c r="AC808" s="103"/>
      <c r="AD808" s="103"/>
      <c r="AE808" s="103"/>
      <c r="AF808" s="103"/>
      <c r="AG808" s="103"/>
      <c r="AH808" s="103"/>
      <c r="AI808" s="103"/>
      <c r="AJ808" s="103"/>
      <c r="AK808" s="103"/>
      <c r="AL808" s="103"/>
      <c r="AM808" s="103"/>
      <c r="AN808" s="103"/>
    </row>
    <row r="809" spans="1:40" s="97" customFormat="1" ht="15.75" hidden="1" customHeight="1">
      <c r="A809" s="103"/>
      <c r="B809" s="103"/>
      <c r="C809" s="113"/>
      <c r="D809" s="113"/>
      <c r="E809" s="113"/>
      <c r="F809" s="113"/>
      <c r="G809" s="113"/>
      <c r="H809" s="113"/>
      <c r="I809" s="11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c r="AG809" s="103"/>
      <c r="AH809" s="103"/>
      <c r="AI809" s="103"/>
      <c r="AJ809" s="103"/>
      <c r="AK809" s="103"/>
      <c r="AL809" s="103"/>
      <c r="AM809" s="103"/>
      <c r="AN809" s="103"/>
    </row>
    <row r="810" spans="1:40" s="97" customFormat="1" ht="15.75" hidden="1" customHeight="1">
      <c r="A810" s="103"/>
      <c r="B810" s="103"/>
      <c r="C810" s="113"/>
      <c r="D810" s="113"/>
      <c r="E810" s="113"/>
      <c r="F810" s="113"/>
      <c r="G810" s="113"/>
      <c r="H810" s="113"/>
      <c r="I810" s="113"/>
      <c r="J810" s="103"/>
      <c r="K810" s="103"/>
      <c r="L810" s="103"/>
      <c r="M810" s="103"/>
      <c r="N810" s="103"/>
      <c r="O810" s="103"/>
      <c r="P810" s="103"/>
      <c r="Q810" s="103"/>
      <c r="R810" s="103"/>
      <c r="S810" s="103"/>
      <c r="T810" s="103"/>
      <c r="U810" s="103"/>
      <c r="V810" s="103"/>
      <c r="W810" s="103"/>
      <c r="X810" s="103"/>
      <c r="Y810" s="103"/>
      <c r="Z810" s="103"/>
      <c r="AA810" s="103"/>
      <c r="AB810" s="103"/>
      <c r="AC810" s="103"/>
      <c r="AD810" s="103"/>
      <c r="AE810" s="103"/>
      <c r="AF810" s="103"/>
      <c r="AG810" s="103"/>
      <c r="AH810" s="103"/>
      <c r="AI810" s="103"/>
      <c r="AJ810" s="103"/>
      <c r="AK810" s="103"/>
      <c r="AL810" s="103"/>
      <c r="AM810" s="103"/>
      <c r="AN810" s="103"/>
    </row>
    <row r="811" spans="1:40" s="97" customFormat="1" ht="15.75" hidden="1" customHeight="1">
      <c r="A811" s="103"/>
      <c r="B811" s="103"/>
      <c r="C811" s="113"/>
      <c r="D811" s="113"/>
      <c r="E811" s="113"/>
      <c r="F811" s="113"/>
      <c r="G811" s="113"/>
      <c r="H811" s="113"/>
      <c r="I811" s="113"/>
      <c r="J811" s="103"/>
      <c r="K811" s="103"/>
      <c r="L811" s="103"/>
      <c r="M811" s="103"/>
      <c r="N811" s="103"/>
      <c r="O811" s="103"/>
      <c r="P811" s="103"/>
      <c r="Q811" s="103"/>
      <c r="R811" s="103"/>
      <c r="S811" s="103"/>
      <c r="T811" s="103"/>
      <c r="U811" s="103"/>
      <c r="V811" s="103"/>
      <c r="W811" s="103"/>
      <c r="X811" s="103"/>
      <c r="Y811" s="103"/>
      <c r="Z811" s="103"/>
      <c r="AA811" s="103"/>
      <c r="AB811" s="103"/>
      <c r="AC811" s="103"/>
      <c r="AD811" s="103"/>
      <c r="AE811" s="103"/>
      <c r="AF811" s="103"/>
      <c r="AG811" s="103"/>
      <c r="AH811" s="103"/>
      <c r="AI811" s="103"/>
      <c r="AJ811" s="103"/>
      <c r="AK811" s="103"/>
      <c r="AL811" s="103"/>
      <c r="AM811" s="103"/>
      <c r="AN811" s="103"/>
    </row>
    <row r="812" spans="1:40" s="97" customFormat="1" ht="15.75" hidden="1" customHeight="1">
      <c r="A812" s="103"/>
      <c r="B812" s="103"/>
      <c r="C812" s="113"/>
      <c r="D812" s="113"/>
      <c r="E812" s="113"/>
      <c r="F812" s="113"/>
      <c r="G812" s="113"/>
      <c r="H812" s="113"/>
      <c r="I812" s="113"/>
      <c r="J812" s="103"/>
      <c r="K812" s="103"/>
      <c r="L812" s="103"/>
      <c r="M812" s="103"/>
      <c r="N812" s="103"/>
      <c r="O812" s="103"/>
      <c r="P812" s="103"/>
      <c r="Q812" s="103"/>
      <c r="R812" s="103"/>
      <c r="S812" s="103"/>
      <c r="T812" s="103"/>
      <c r="U812" s="103"/>
      <c r="V812" s="103"/>
      <c r="W812" s="103"/>
      <c r="X812" s="103"/>
      <c r="Y812" s="103"/>
      <c r="Z812" s="103"/>
      <c r="AA812" s="103"/>
      <c r="AB812" s="103"/>
      <c r="AC812" s="103"/>
      <c r="AD812" s="103"/>
      <c r="AE812" s="103"/>
      <c r="AF812" s="103"/>
      <c r="AG812" s="103"/>
      <c r="AH812" s="103"/>
      <c r="AI812" s="103"/>
      <c r="AJ812" s="103"/>
      <c r="AK812" s="103"/>
      <c r="AL812" s="103"/>
      <c r="AM812" s="103"/>
      <c r="AN812" s="103"/>
    </row>
    <row r="813" spans="1:40" s="97" customFormat="1" ht="15.75" hidden="1" customHeight="1">
      <c r="A813" s="103"/>
      <c r="B813" s="103"/>
      <c r="C813" s="113"/>
      <c r="D813" s="113"/>
      <c r="E813" s="113"/>
      <c r="F813" s="113"/>
      <c r="G813" s="113"/>
      <c r="H813" s="113"/>
      <c r="I813" s="113"/>
      <c r="J813" s="103"/>
      <c r="K813" s="103"/>
      <c r="L813" s="103"/>
      <c r="M813" s="103"/>
      <c r="N813" s="103"/>
      <c r="O813" s="103"/>
      <c r="P813" s="103"/>
      <c r="Q813" s="103"/>
      <c r="R813" s="103"/>
      <c r="S813" s="103"/>
      <c r="T813" s="103"/>
      <c r="U813" s="103"/>
      <c r="V813" s="103"/>
      <c r="W813" s="103"/>
      <c r="X813" s="103"/>
      <c r="Y813" s="103"/>
      <c r="Z813" s="103"/>
      <c r="AA813" s="103"/>
      <c r="AB813" s="103"/>
      <c r="AC813" s="103"/>
      <c r="AD813" s="103"/>
      <c r="AE813" s="103"/>
      <c r="AF813" s="103"/>
      <c r="AG813" s="103"/>
      <c r="AH813" s="103"/>
      <c r="AI813" s="103"/>
      <c r="AJ813" s="103"/>
      <c r="AK813" s="103"/>
      <c r="AL813" s="103"/>
      <c r="AM813" s="103"/>
      <c r="AN813" s="103"/>
    </row>
    <row r="814" spans="1:40" s="97" customFormat="1" ht="15.75" hidden="1" customHeight="1">
      <c r="A814" s="103"/>
      <c r="B814" s="103"/>
      <c r="C814" s="113"/>
      <c r="D814" s="113"/>
      <c r="E814" s="113"/>
      <c r="F814" s="113"/>
      <c r="G814" s="113"/>
      <c r="H814" s="113"/>
      <c r="I814" s="113"/>
      <c r="J814" s="103"/>
      <c r="K814" s="103"/>
      <c r="L814" s="103"/>
      <c r="M814" s="103"/>
      <c r="N814" s="103"/>
      <c r="O814" s="103"/>
      <c r="P814" s="103"/>
      <c r="Q814" s="103"/>
      <c r="R814" s="103"/>
      <c r="S814" s="103"/>
      <c r="T814" s="103"/>
      <c r="U814" s="103"/>
      <c r="V814" s="103"/>
      <c r="W814" s="103"/>
      <c r="X814" s="103"/>
      <c r="Y814" s="103"/>
      <c r="Z814" s="103"/>
      <c r="AA814" s="103"/>
      <c r="AB814" s="103"/>
      <c r="AC814" s="103"/>
      <c r="AD814" s="103"/>
      <c r="AE814" s="103"/>
      <c r="AF814" s="103"/>
      <c r="AG814" s="103"/>
      <c r="AH814" s="103"/>
      <c r="AI814" s="103"/>
      <c r="AJ814" s="103"/>
      <c r="AK814" s="103"/>
      <c r="AL814" s="103"/>
      <c r="AM814" s="103"/>
      <c r="AN814" s="103"/>
    </row>
    <row r="815" spans="1:40" s="97" customFormat="1" ht="15.75" hidden="1" customHeight="1">
      <c r="A815" s="103"/>
      <c r="B815" s="103"/>
      <c r="C815" s="113"/>
      <c r="D815" s="113"/>
      <c r="E815" s="113"/>
      <c r="F815" s="113"/>
      <c r="G815" s="113"/>
      <c r="H815" s="113"/>
      <c r="I815" s="113"/>
      <c r="J815" s="103"/>
      <c r="K815" s="103"/>
      <c r="L815" s="103"/>
      <c r="M815" s="103"/>
      <c r="N815" s="103"/>
      <c r="O815" s="103"/>
      <c r="P815" s="103"/>
      <c r="Q815" s="103"/>
      <c r="R815" s="103"/>
      <c r="S815" s="103"/>
      <c r="T815" s="103"/>
      <c r="U815" s="103"/>
      <c r="V815" s="103"/>
      <c r="W815" s="103"/>
      <c r="X815" s="103"/>
      <c r="Y815" s="103"/>
      <c r="Z815" s="103"/>
      <c r="AA815" s="103"/>
      <c r="AB815" s="103"/>
      <c r="AC815" s="103"/>
      <c r="AD815" s="103"/>
      <c r="AE815" s="103"/>
      <c r="AF815" s="103"/>
      <c r="AG815" s="103"/>
      <c r="AH815" s="103"/>
      <c r="AI815" s="103"/>
      <c r="AJ815" s="103"/>
      <c r="AK815" s="103"/>
      <c r="AL815" s="103"/>
      <c r="AM815" s="103"/>
      <c r="AN815" s="103"/>
    </row>
    <row r="816" spans="1:40" s="97" customFormat="1" ht="15.75" hidden="1" customHeight="1">
      <c r="A816" s="103"/>
      <c r="B816" s="103"/>
      <c r="C816" s="113"/>
      <c r="D816" s="113"/>
      <c r="E816" s="113"/>
      <c r="F816" s="113"/>
      <c r="G816" s="113"/>
      <c r="H816" s="113"/>
      <c r="I816" s="113"/>
      <c r="J816" s="103"/>
      <c r="K816" s="103"/>
      <c r="L816" s="103"/>
      <c r="M816" s="103"/>
      <c r="N816" s="103"/>
      <c r="O816" s="103"/>
      <c r="P816" s="103"/>
      <c r="Q816" s="103"/>
      <c r="R816" s="103"/>
      <c r="S816" s="103"/>
      <c r="T816" s="103"/>
      <c r="U816" s="103"/>
      <c r="V816" s="103"/>
      <c r="W816" s="103"/>
      <c r="X816" s="103"/>
      <c r="Y816" s="103"/>
      <c r="Z816" s="103"/>
      <c r="AA816" s="103"/>
      <c r="AB816" s="103"/>
      <c r="AC816" s="103"/>
      <c r="AD816" s="103"/>
      <c r="AE816" s="103"/>
      <c r="AF816" s="103"/>
      <c r="AG816" s="103"/>
      <c r="AH816" s="103"/>
      <c r="AI816" s="103"/>
      <c r="AJ816" s="103"/>
      <c r="AK816" s="103"/>
      <c r="AL816" s="103"/>
      <c r="AM816" s="103"/>
      <c r="AN816" s="103"/>
    </row>
    <row r="817" spans="1:40" s="97" customFormat="1" ht="15.75" hidden="1" customHeight="1">
      <c r="A817" s="103"/>
      <c r="B817" s="103"/>
      <c r="C817" s="113"/>
      <c r="D817" s="113"/>
      <c r="E817" s="113"/>
      <c r="F817" s="113"/>
      <c r="G817" s="113"/>
      <c r="H817" s="113"/>
      <c r="I817" s="113"/>
      <c r="J817" s="103"/>
      <c r="K817" s="103"/>
      <c r="L817" s="103"/>
      <c r="M817" s="103"/>
      <c r="N817" s="103"/>
      <c r="O817" s="103"/>
      <c r="P817" s="103"/>
      <c r="Q817" s="103"/>
      <c r="R817" s="103"/>
      <c r="S817" s="103"/>
      <c r="T817" s="103"/>
      <c r="U817" s="103"/>
      <c r="V817" s="103"/>
      <c r="W817" s="103"/>
      <c r="X817" s="103"/>
      <c r="Y817" s="103"/>
      <c r="Z817" s="103"/>
      <c r="AA817" s="103"/>
      <c r="AB817" s="103"/>
      <c r="AC817" s="103"/>
      <c r="AD817" s="103"/>
      <c r="AE817" s="103"/>
      <c r="AF817" s="103"/>
      <c r="AG817" s="103"/>
      <c r="AH817" s="103"/>
      <c r="AI817" s="103"/>
      <c r="AJ817" s="103"/>
      <c r="AK817" s="103"/>
      <c r="AL817" s="103"/>
      <c r="AM817" s="103"/>
      <c r="AN817" s="103"/>
    </row>
    <row r="818" spans="1:40" s="97" customFormat="1" ht="15.75" hidden="1" customHeight="1">
      <c r="A818" s="103"/>
      <c r="B818" s="103"/>
      <c r="C818" s="113"/>
      <c r="D818" s="113"/>
      <c r="E818" s="113"/>
      <c r="F818" s="113"/>
      <c r="G818" s="113"/>
      <c r="H818" s="113"/>
      <c r="I818" s="113"/>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c r="AF818" s="103"/>
      <c r="AG818" s="103"/>
      <c r="AH818" s="103"/>
      <c r="AI818" s="103"/>
      <c r="AJ818" s="103"/>
      <c r="AK818" s="103"/>
      <c r="AL818" s="103"/>
      <c r="AM818" s="103"/>
      <c r="AN818" s="103"/>
    </row>
    <row r="819" spans="1:40" s="97" customFormat="1" ht="15.75" hidden="1" customHeight="1">
      <c r="A819" s="103"/>
      <c r="B819" s="103"/>
      <c r="C819" s="113"/>
      <c r="D819" s="113"/>
      <c r="E819" s="113"/>
      <c r="F819" s="113"/>
      <c r="G819" s="113"/>
      <c r="H819" s="113"/>
      <c r="I819" s="113"/>
      <c r="J819" s="103"/>
      <c r="K819" s="103"/>
      <c r="L819" s="103"/>
      <c r="M819" s="103"/>
      <c r="N819" s="103"/>
      <c r="O819" s="103"/>
      <c r="P819" s="103"/>
      <c r="Q819" s="103"/>
      <c r="R819" s="103"/>
      <c r="S819" s="103"/>
      <c r="T819" s="103"/>
      <c r="U819" s="103"/>
      <c r="V819" s="103"/>
      <c r="W819" s="103"/>
      <c r="X819" s="103"/>
      <c r="Y819" s="103"/>
      <c r="Z819" s="103"/>
      <c r="AA819" s="103"/>
      <c r="AB819" s="103"/>
      <c r="AC819" s="103"/>
      <c r="AD819" s="103"/>
      <c r="AE819" s="103"/>
      <c r="AF819" s="103"/>
      <c r="AG819" s="103"/>
      <c r="AH819" s="103"/>
      <c r="AI819" s="103"/>
      <c r="AJ819" s="103"/>
      <c r="AK819" s="103"/>
      <c r="AL819" s="103"/>
      <c r="AM819" s="103"/>
      <c r="AN819" s="103"/>
    </row>
    <row r="820" spans="1:40" s="97" customFormat="1" ht="15.75" hidden="1" customHeight="1">
      <c r="A820" s="103"/>
      <c r="B820" s="103"/>
      <c r="C820" s="113"/>
      <c r="D820" s="113"/>
      <c r="E820" s="113"/>
      <c r="F820" s="113"/>
      <c r="G820" s="113"/>
      <c r="H820" s="113"/>
      <c r="I820" s="113"/>
      <c r="J820" s="103"/>
      <c r="K820" s="103"/>
      <c r="L820" s="103"/>
      <c r="M820" s="103"/>
      <c r="N820" s="103"/>
      <c r="O820" s="103"/>
      <c r="P820" s="103"/>
      <c r="Q820" s="103"/>
      <c r="R820" s="103"/>
      <c r="S820" s="103"/>
      <c r="T820" s="103"/>
      <c r="U820" s="103"/>
      <c r="V820" s="103"/>
      <c r="W820" s="103"/>
      <c r="X820" s="103"/>
      <c r="Y820" s="103"/>
      <c r="Z820" s="103"/>
      <c r="AA820" s="103"/>
      <c r="AB820" s="103"/>
      <c r="AC820" s="103"/>
      <c r="AD820" s="103"/>
      <c r="AE820" s="103"/>
      <c r="AF820" s="103"/>
      <c r="AG820" s="103"/>
      <c r="AH820" s="103"/>
      <c r="AI820" s="103"/>
      <c r="AJ820" s="103"/>
      <c r="AK820" s="103"/>
      <c r="AL820" s="103"/>
      <c r="AM820" s="103"/>
      <c r="AN820" s="103"/>
    </row>
    <row r="821" spans="1:40" s="97" customFormat="1" ht="15.75" hidden="1" customHeight="1">
      <c r="A821" s="103"/>
      <c r="B821" s="103"/>
      <c r="C821" s="113"/>
      <c r="D821" s="113"/>
      <c r="E821" s="113"/>
      <c r="F821" s="113"/>
      <c r="G821" s="113"/>
      <c r="H821" s="113"/>
      <c r="I821" s="113"/>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c r="AF821" s="103"/>
      <c r="AG821" s="103"/>
      <c r="AH821" s="103"/>
      <c r="AI821" s="103"/>
      <c r="AJ821" s="103"/>
      <c r="AK821" s="103"/>
      <c r="AL821" s="103"/>
      <c r="AM821" s="103"/>
      <c r="AN821" s="103"/>
    </row>
    <row r="822" spans="1:40" s="97" customFormat="1" ht="15.75" hidden="1" customHeight="1">
      <c r="A822" s="103"/>
      <c r="B822" s="103"/>
      <c r="C822" s="113"/>
      <c r="D822" s="113"/>
      <c r="E822" s="113"/>
      <c r="F822" s="113"/>
      <c r="G822" s="113"/>
      <c r="H822" s="113"/>
      <c r="I822" s="113"/>
      <c r="J822" s="10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c r="AG822" s="103"/>
      <c r="AH822" s="103"/>
      <c r="AI822" s="103"/>
      <c r="AJ822" s="103"/>
      <c r="AK822" s="103"/>
      <c r="AL822" s="103"/>
      <c r="AM822" s="103"/>
      <c r="AN822" s="103"/>
    </row>
    <row r="823" spans="1:40" s="97" customFormat="1" ht="15.75" hidden="1" customHeight="1">
      <c r="A823" s="103"/>
      <c r="B823" s="103"/>
      <c r="C823" s="113"/>
      <c r="D823" s="113"/>
      <c r="E823" s="113"/>
      <c r="F823" s="113"/>
      <c r="G823" s="113"/>
      <c r="H823" s="113"/>
      <c r="I823" s="113"/>
      <c r="J823" s="103"/>
      <c r="K823" s="103"/>
      <c r="L823" s="103"/>
      <c r="M823" s="103"/>
      <c r="N823" s="103"/>
      <c r="O823" s="103"/>
      <c r="P823" s="103"/>
      <c r="Q823" s="103"/>
      <c r="R823" s="103"/>
      <c r="S823" s="103"/>
      <c r="T823" s="103"/>
      <c r="U823" s="103"/>
      <c r="V823" s="103"/>
      <c r="W823" s="103"/>
      <c r="X823" s="103"/>
      <c r="Y823" s="103"/>
      <c r="Z823" s="103"/>
      <c r="AA823" s="103"/>
      <c r="AB823" s="103"/>
      <c r="AC823" s="103"/>
      <c r="AD823" s="103"/>
      <c r="AE823" s="103"/>
      <c r="AF823" s="103"/>
      <c r="AG823" s="103"/>
      <c r="AH823" s="103"/>
      <c r="AI823" s="103"/>
      <c r="AJ823" s="103"/>
      <c r="AK823" s="103"/>
      <c r="AL823" s="103"/>
      <c r="AM823" s="103"/>
      <c r="AN823" s="103"/>
    </row>
    <row r="824" spans="1:40" s="97" customFormat="1" ht="15.75" hidden="1" customHeight="1">
      <c r="A824" s="103"/>
      <c r="B824" s="103"/>
      <c r="C824" s="113"/>
      <c r="D824" s="113"/>
      <c r="E824" s="113"/>
      <c r="F824" s="113"/>
      <c r="G824" s="113"/>
      <c r="H824" s="113"/>
      <c r="I824" s="113"/>
      <c r="J824" s="103"/>
      <c r="K824" s="103"/>
      <c r="L824" s="103"/>
      <c r="M824" s="103"/>
      <c r="N824" s="103"/>
      <c r="O824" s="103"/>
      <c r="P824" s="103"/>
      <c r="Q824" s="103"/>
      <c r="R824" s="103"/>
      <c r="S824" s="103"/>
      <c r="T824" s="103"/>
      <c r="U824" s="103"/>
      <c r="V824" s="103"/>
      <c r="W824" s="103"/>
      <c r="X824" s="103"/>
      <c r="Y824" s="103"/>
      <c r="Z824" s="103"/>
      <c r="AA824" s="103"/>
      <c r="AB824" s="103"/>
      <c r="AC824" s="103"/>
      <c r="AD824" s="103"/>
      <c r="AE824" s="103"/>
      <c r="AF824" s="103"/>
      <c r="AG824" s="103"/>
      <c r="AH824" s="103"/>
      <c r="AI824" s="103"/>
      <c r="AJ824" s="103"/>
      <c r="AK824" s="103"/>
      <c r="AL824" s="103"/>
      <c r="AM824" s="103"/>
      <c r="AN824" s="103"/>
    </row>
    <row r="825" spans="1:40" s="97" customFormat="1" ht="15.75" hidden="1" customHeight="1">
      <c r="A825" s="103"/>
      <c r="B825" s="103"/>
      <c r="C825" s="113"/>
      <c r="D825" s="113"/>
      <c r="E825" s="113"/>
      <c r="F825" s="113"/>
      <c r="G825" s="113"/>
      <c r="H825" s="113"/>
      <c r="I825" s="113"/>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c r="AF825" s="103"/>
      <c r="AG825" s="103"/>
      <c r="AH825" s="103"/>
      <c r="AI825" s="103"/>
      <c r="AJ825" s="103"/>
      <c r="AK825" s="103"/>
      <c r="AL825" s="103"/>
      <c r="AM825" s="103"/>
      <c r="AN825" s="103"/>
    </row>
    <row r="826" spans="1:40" s="97" customFormat="1" ht="15.75" hidden="1" customHeight="1">
      <c r="A826" s="103"/>
      <c r="B826" s="103"/>
      <c r="C826" s="113"/>
      <c r="D826" s="113"/>
      <c r="E826" s="113"/>
      <c r="F826" s="113"/>
      <c r="G826" s="113"/>
      <c r="H826" s="113"/>
      <c r="I826" s="113"/>
      <c r="J826" s="103"/>
      <c r="K826" s="103"/>
      <c r="L826" s="103"/>
      <c r="M826" s="103"/>
      <c r="N826" s="103"/>
      <c r="O826" s="103"/>
      <c r="P826" s="103"/>
      <c r="Q826" s="103"/>
      <c r="R826" s="103"/>
      <c r="S826" s="103"/>
      <c r="T826" s="103"/>
      <c r="U826" s="103"/>
      <c r="V826" s="103"/>
      <c r="W826" s="103"/>
      <c r="X826" s="103"/>
      <c r="Y826" s="103"/>
      <c r="Z826" s="103"/>
      <c r="AA826" s="103"/>
      <c r="AB826" s="103"/>
      <c r="AC826" s="103"/>
      <c r="AD826" s="103"/>
      <c r="AE826" s="103"/>
      <c r="AF826" s="103"/>
      <c r="AG826" s="103"/>
      <c r="AH826" s="103"/>
      <c r="AI826" s="103"/>
      <c r="AJ826" s="103"/>
      <c r="AK826" s="103"/>
      <c r="AL826" s="103"/>
      <c r="AM826" s="103"/>
      <c r="AN826" s="103"/>
    </row>
    <row r="827" spans="1:40" s="97" customFormat="1" ht="15.75" hidden="1" customHeight="1">
      <c r="A827" s="103"/>
      <c r="B827" s="103"/>
      <c r="C827" s="113"/>
      <c r="D827" s="113"/>
      <c r="E827" s="113"/>
      <c r="F827" s="113"/>
      <c r="G827" s="113"/>
      <c r="H827" s="113"/>
      <c r="I827" s="113"/>
      <c r="J827" s="103"/>
      <c r="K827" s="103"/>
      <c r="L827" s="103"/>
      <c r="M827" s="103"/>
      <c r="N827" s="103"/>
      <c r="O827" s="103"/>
      <c r="P827" s="103"/>
      <c r="Q827" s="103"/>
      <c r="R827" s="103"/>
      <c r="S827" s="103"/>
      <c r="T827" s="103"/>
      <c r="U827" s="103"/>
      <c r="V827" s="103"/>
      <c r="W827" s="103"/>
      <c r="X827" s="103"/>
      <c r="Y827" s="103"/>
      <c r="Z827" s="103"/>
      <c r="AA827" s="103"/>
      <c r="AB827" s="103"/>
      <c r="AC827" s="103"/>
      <c r="AD827" s="103"/>
      <c r="AE827" s="103"/>
      <c r="AF827" s="103"/>
      <c r="AG827" s="103"/>
      <c r="AH827" s="103"/>
      <c r="AI827" s="103"/>
      <c r="AJ827" s="103"/>
      <c r="AK827" s="103"/>
      <c r="AL827" s="103"/>
      <c r="AM827" s="103"/>
      <c r="AN827" s="103"/>
    </row>
    <row r="828" spans="1:40" s="97" customFormat="1" ht="15.75" hidden="1" customHeight="1">
      <c r="A828" s="103"/>
      <c r="B828" s="103"/>
      <c r="C828" s="113"/>
      <c r="D828" s="113"/>
      <c r="E828" s="113"/>
      <c r="F828" s="113"/>
      <c r="G828" s="113"/>
      <c r="H828" s="113"/>
      <c r="I828" s="113"/>
      <c r="J828" s="103"/>
      <c r="K828" s="103"/>
      <c r="L828" s="103"/>
      <c r="M828" s="103"/>
      <c r="N828" s="103"/>
      <c r="O828" s="103"/>
      <c r="P828" s="103"/>
      <c r="Q828" s="103"/>
      <c r="R828" s="103"/>
      <c r="S828" s="103"/>
      <c r="T828" s="103"/>
      <c r="U828" s="103"/>
      <c r="V828" s="103"/>
      <c r="W828" s="103"/>
      <c r="X828" s="103"/>
      <c r="Y828" s="103"/>
      <c r="Z828" s="103"/>
      <c r="AA828" s="103"/>
      <c r="AB828" s="103"/>
      <c r="AC828" s="103"/>
      <c r="AD828" s="103"/>
      <c r="AE828" s="103"/>
      <c r="AF828" s="103"/>
      <c r="AG828" s="103"/>
      <c r="AH828" s="103"/>
      <c r="AI828" s="103"/>
      <c r="AJ828" s="103"/>
      <c r="AK828" s="103"/>
      <c r="AL828" s="103"/>
      <c r="AM828" s="103"/>
      <c r="AN828" s="103"/>
    </row>
    <row r="829" spans="1:40" s="97" customFormat="1" ht="15.75" hidden="1" customHeight="1">
      <c r="A829" s="103"/>
      <c r="B829" s="103"/>
      <c r="C829" s="113"/>
      <c r="D829" s="113"/>
      <c r="E829" s="113"/>
      <c r="F829" s="113"/>
      <c r="G829" s="113"/>
      <c r="H829" s="113"/>
      <c r="I829" s="113"/>
      <c r="J829" s="103"/>
      <c r="K829" s="103"/>
      <c r="L829" s="103"/>
      <c r="M829" s="103"/>
      <c r="N829" s="103"/>
      <c r="O829" s="103"/>
      <c r="P829" s="103"/>
      <c r="Q829" s="103"/>
      <c r="R829" s="103"/>
      <c r="S829" s="103"/>
      <c r="T829" s="103"/>
      <c r="U829" s="103"/>
      <c r="V829" s="103"/>
      <c r="W829" s="103"/>
      <c r="X829" s="103"/>
      <c r="Y829" s="103"/>
      <c r="Z829" s="103"/>
      <c r="AA829" s="103"/>
      <c r="AB829" s="103"/>
      <c r="AC829" s="103"/>
      <c r="AD829" s="103"/>
      <c r="AE829" s="103"/>
      <c r="AF829" s="103"/>
      <c r="AG829" s="103"/>
      <c r="AH829" s="103"/>
      <c r="AI829" s="103"/>
      <c r="AJ829" s="103"/>
      <c r="AK829" s="103"/>
      <c r="AL829" s="103"/>
      <c r="AM829" s="103"/>
      <c r="AN829" s="103"/>
    </row>
    <row r="830" spans="1:40" s="97" customFormat="1" ht="15.75" hidden="1" customHeight="1">
      <c r="A830" s="103"/>
      <c r="B830" s="103"/>
      <c r="C830" s="113"/>
      <c r="D830" s="113"/>
      <c r="E830" s="113"/>
      <c r="F830" s="113"/>
      <c r="G830" s="113"/>
      <c r="H830" s="113"/>
      <c r="I830" s="113"/>
      <c r="J830" s="103"/>
      <c r="K830" s="103"/>
      <c r="L830" s="103"/>
      <c r="M830" s="103"/>
      <c r="N830" s="103"/>
      <c r="O830" s="103"/>
      <c r="P830" s="103"/>
      <c r="Q830" s="103"/>
      <c r="R830" s="103"/>
      <c r="S830" s="103"/>
      <c r="T830" s="103"/>
      <c r="U830" s="103"/>
      <c r="V830" s="103"/>
      <c r="W830" s="103"/>
      <c r="X830" s="103"/>
      <c r="Y830" s="103"/>
      <c r="Z830" s="103"/>
      <c r="AA830" s="103"/>
      <c r="AB830" s="103"/>
      <c r="AC830" s="103"/>
      <c r="AD830" s="103"/>
      <c r="AE830" s="103"/>
      <c r="AF830" s="103"/>
      <c r="AG830" s="103"/>
      <c r="AH830" s="103"/>
      <c r="AI830" s="103"/>
      <c r="AJ830" s="103"/>
      <c r="AK830" s="103"/>
      <c r="AL830" s="103"/>
      <c r="AM830" s="103"/>
      <c r="AN830" s="103"/>
    </row>
    <row r="831" spans="1:40" s="97" customFormat="1" ht="15.75" hidden="1" customHeight="1">
      <c r="A831" s="103"/>
      <c r="B831" s="103"/>
      <c r="C831" s="113"/>
      <c r="D831" s="113"/>
      <c r="E831" s="113"/>
      <c r="F831" s="113"/>
      <c r="G831" s="113"/>
      <c r="H831" s="113"/>
      <c r="I831" s="11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3"/>
      <c r="AF831" s="103"/>
      <c r="AG831" s="103"/>
      <c r="AH831" s="103"/>
      <c r="AI831" s="103"/>
      <c r="AJ831" s="103"/>
      <c r="AK831" s="103"/>
      <c r="AL831" s="103"/>
      <c r="AM831" s="103"/>
      <c r="AN831" s="103"/>
    </row>
    <row r="832" spans="1:40" s="97" customFormat="1" ht="15.75" hidden="1" customHeight="1">
      <c r="A832" s="103"/>
      <c r="B832" s="103"/>
      <c r="C832" s="113"/>
      <c r="D832" s="113"/>
      <c r="E832" s="113"/>
      <c r="F832" s="113"/>
      <c r="G832" s="113"/>
      <c r="H832" s="113"/>
      <c r="I832" s="113"/>
      <c r="J832" s="10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c r="AG832" s="103"/>
      <c r="AH832" s="103"/>
      <c r="AI832" s="103"/>
      <c r="AJ832" s="103"/>
      <c r="AK832" s="103"/>
      <c r="AL832" s="103"/>
      <c r="AM832" s="103"/>
      <c r="AN832" s="103"/>
    </row>
    <row r="833" spans="1:40" s="97" customFormat="1" ht="15.75" hidden="1" customHeight="1">
      <c r="A833" s="103"/>
      <c r="B833" s="103"/>
      <c r="C833" s="113"/>
      <c r="D833" s="113"/>
      <c r="E833" s="113"/>
      <c r="F833" s="113"/>
      <c r="G833" s="113"/>
      <c r="H833" s="113"/>
      <c r="I833" s="113"/>
      <c r="J833" s="103"/>
      <c r="K833" s="103"/>
      <c r="L833" s="103"/>
      <c r="M833" s="103"/>
      <c r="N833" s="103"/>
      <c r="O833" s="103"/>
      <c r="P833" s="103"/>
      <c r="Q833" s="103"/>
      <c r="R833" s="103"/>
      <c r="S833" s="103"/>
      <c r="T833" s="103"/>
      <c r="U833" s="103"/>
      <c r="V833" s="103"/>
      <c r="W833" s="103"/>
      <c r="X833" s="103"/>
      <c r="Y833" s="103"/>
      <c r="Z833" s="103"/>
      <c r="AA833" s="103"/>
      <c r="AB833" s="103"/>
      <c r="AC833" s="103"/>
      <c r="AD833" s="103"/>
      <c r="AE833" s="103"/>
      <c r="AF833" s="103"/>
      <c r="AG833" s="103"/>
      <c r="AH833" s="103"/>
      <c r="AI833" s="103"/>
      <c r="AJ833" s="103"/>
      <c r="AK833" s="103"/>
      <c r="AL833" s="103"/>
      <c r="AM833" s="103"/>
      <c r="AN833" s="103"/>
    </row>
    <row r="834" spans="1:40" s="97" customFormat="1" ht="15.75" hidden="1" customHeight="1">
      <c r="A834" s="103"/>
      <c r="B834" s="103"/>
      <c r="C834" s="113"/>
      <c r="D834" s="113"/>
      <c r="E834" s="113"/>
      <c r="F834" s="113"/>
      <c r="G834" s="113"/>
      <c r="H834" s="113"/>
      <c r="I834" s="113"/>
      <c r="J834" s="103"/>
      <c r="K834" s="103"/>
      <c r="L834" s="103"/>
      <c r="M834" s="103"/>
      <c r="N834" s="103"/>
      <c r="O834" s="103"/>
      <c r="P834" s="103"/>
      <c r="Q834" s="103"/>
      <c r="R834" s="103"/>
      <c r="S834" s="103"/>
      <c r="T834" s="103"/>
      <c r="U834" s="103"/>
      <c r="V834" s="103"/>
      <c r="W834" s="103"/>
      <c r="X834" s="103"/>
      <c r="Y834" s="103"/>
      <c r="Z834" s="103"/>
      <c r="AA834" s="103"/>
      <c r="AB834" s="103"/>
      <c r="AC834" s="103"/>
      <c r="AD834" s="103"/>
      <c r="AE834" s="103"/>
      <c r="AF834" s="103"/>
      <c r="AG834" s="103"/>
      <c r="AH834" s="103"/>
      <c r="AI834" s="103"/>
      <c r="AJ834" s="103"/>
      <c r="AK834" s="103"/>
      <c r="AL834" s="103"/>
      <c r="AM834" s="103"/>
      <c r="AN834" s="103"/>
    </row>
    <row r="835" spans="1:40" s="97" customFormat="1" ht="15.75" hidden="1" customHeight="1">
      <c r="A835" s="103"/>
      <c r="B835" s="103"/>
      <c r="C835" s="113"/>
      <c r="D835" s="113"/>
      <c r="E835" s="113"/>
      <c r="F835" s="113"/>
      <c r="G835" s="113"/>
      <c r="H835" s="113"/>
      <c r="I835" s="113"/>
      <c r="J835" s="103"/>
      <c r="K835" s="103"/>
      <c r="L835" s="103"/>
      <c r="M835" s="103"/>
      <c r="N835" s="103"/>
      <c r="O835" s="103"/>
      <c r="P835" s="103"/>
      <c r="Q835" s="103"/>
      <c r="R835" s="103"/>
      <c r="S835" s="103"/>
      <c r="T835" s="103"/>
      <c r="U835" s="103"/>
      <c r="V835" s="103"/>
      <c r="W835" s="103"/>
      <c r="X835" s="103"/>
      <c r="Y835" s="103"/>
      <c r="Z835" s="103"/>
      <c r="AA835" s="103"/>
      <c r="AB835" s="103"/>
      <c r="AC835" s="103"/>
      <c r="AD835" s="103"/>
      <c r="AE835" s="103"/>
      <c r="AF835" s="103"/>
      <c r="AG835" s="103"/>
      <c r="AH835" s="103"/>
      <c r="AI835" s="103"/>
      <c r="AJ835" s="103"/>
      <c r="AK835" s="103"/>
      <c r="AL835" s="103"/>
      <c r="AM835" s="103"/>
      <c r="AN835" s="103"/>
    </row>
    <row r="836" spans="1:40" s="97" customFormat="1" ht="15.75" hidden="1" customHeight="1">
      <c r="A836" s="103"/>
      <c r="B836" s="103"/>
      <c r="C836" s="113"/>
      <c r="D836" s="113"/>
      <c r="E836" s="113"/>
      <c r="F836" s="113"/>
      <c r="G836" s="113"/>
      <c r="H836" s="113"/>
      <c r="I836" s="113"/>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c r="AF836" s="103"/>
      <c r="AG836" s="103"/>
      <c r="AH836" s="103"/>
      <c r="AI836" s="103"/>
      <c r="AJ836" s="103"/>
      <c r="AK836" s="103"/>
      <c r="AL836" s="103"/>
      <c r="AM836" s="103"/>
      <c r="AN836" s="103"/>
    </row>
    <row r="837" spans="1:40" s="97" customFormat="1" ht="15.75" hidden="1" customHeight="1">
      <c r="A837" s="103"/>
      <c r="B837" s="103"/>
      <c r="C837" s="113"/>
      <c r="D837" s="113"/>
      <c r="E837" s="113"/>
      <c r="F837" s="113"/>
      <c r="G837" s="113"/>
      <c r="H837" s="113"/>
      <c r="I837" s="113"/>
      <c r="J837" s="103"/>
      <c r="K837" s="103"/>
      <c r="L837" s="103"/>
      <c r="M837" s="103"/>
      <c r="N837" s="103"/>
      <c r="O837" s="103"/>
      <c r="P837" s="103"/>
      <c r="Q837" s="103"/>
      <c r="R837" s="103"/>
      <c r="S837" s="103"/>
      <c r="T837" s="103"/>
      <c r="U837" s="103"/>
      <c r="V837" s="103"/>
      <c r="W837" s="103"/>
      <c r="X837" s="103"/>
      <c r="Y837" s="103"/>
      <c r="Z837" s="103"/>
      <c r="AA837" s="103"/>
      <c r="AB837" s="103"/>
      <c r="AC837" s="103"/>
      <c r="AD837" s="103"/>
      <c r="AE837" s="103"/>
      <c r="AF837" s="103"/>
      <c r="AG837" s="103"/>
      <c r="AH837" s="103"/>
      <c r="AI837" s="103"/>
      <c r="AJ837" s="103"/>
      <c r="AK837" s="103"/>
      <c r="AL837" s="103"/>
      <c r="AM837" s="103"/>
      <c r="AN837" s="103"/>
    </row>
    <row r="838" spans="1:40" s="97" customFormat="1" ht="15.75" hidden="1" customHeight="1">
      <c r="A838" s="103"/>
      <c r="B838" s="103"/>
      <c r="C838" s="113"/>
      <c r="D838" s="113"/>
      <c r="E838" s="113"/>
      <c r="F838" s="113"/>
      <c r="G838" s="113"/>
      <c r="H838" s="113"/>
      <c r="I838" s="113"/>
      <c r="J838" s="103"/>
      <c r="K838" s="103"/>
      <c r="L838" s="103"/>
      <c r="M838" s="103"/>
      <c r="N838" s="103"/>
      <c r="O838" s="103"/>
      <c r="P838" s="103"/>
      <c r="Q838" s="103"/>
      <c r="R838" s="103"/>
      <c r="S838" s="103"/>
      <c r="T838" s="103"/>
      <c r="U838" s="103"/>
      <c r="V838" s="103"/>
      <c r="W838" s="103"/>
      <c r="X838" s="103"/>
      <c r="Y838" s="103"/>
      <c r="Z838" s="103"/>
      <c r="AA838" s="103"/>
      <c r="AB838" s="103"/>
      <c r="AC838" s="103"/>
      <c r="AD838" s="103"/>
      <c r="AE838" s="103"/>
      <c r="AF838" s="103"/>
      <c r="AG838" s="103"/>
      <c r="AH838" s="103"/>
      <c r="AI838" s="103"/>
      <c r="AJ838" s="103"/>
      <c r="AK838" s="103"/>
      <c r="AL838" s="103"/>
      <c r="AM838" s="103"/>
      <c r="AN838" s="103"/>
    </row>
    <row r="839" spans="1:40" s="97" customFormat="1" ht="15.75" hidden="1" customHeight="1">
      <c r="A839" s="103"/>
      <c r="B839" s="103"/>
      <c r="C839" s="113"/>
      <c r="D839" s="113"/>
      <c r="E839" s="113"/>
      <c r="F839" s="113"/>
      <c r="G839" s="113"/>
      <c r="H839" s="113"/>
      <c r="I839" s="113"/>
      <c r="J839" s="103"/>
      <c r="K839" s="103"/>
      <c r="L839" s="103"/>
      <c r="M839" s="103"/>
      <c r="N839" s="103"/>
      <c r="O839" s="103"/>
      <c r="P839" s="103"/>
      <c r="Q839" s="103"/>
      <c r="R839" s="103"/>
      <c r="S839" s="103"/>
      <c r="T839" s="103"/>
      <c r="U839" s="103"/>
      <c r="V839" s="103"/>
      <c r="W839" s="103"/>
      <c r="X839" s="103"/>
      <c r="Y839" s="103"/>
      <c r="Z839" s="103"/>
      <c r="AA839" s="103"/>
      <c r="AB839" s="103"/>
      <c r="AC839" s="103"/>
      <c r="AD839" s="103"/>
      <c r="AE839" s="103"/>
      <c r="AF839" s="103"/>
      <c r="AG839" s="103"/>
      <c r="AH839" s="103"/>
      <c r="AI839" s="103"/>
      <c r="AJ839" s="103"/>
      <c r="AK839" s="103"/>
      <c r="AL839" s="103"/>
      <c r="AM839" s="103"/>
      <c r="AN839" s="103"/>
    </row>
    <row r="840" spans="1:40" s="97" customFormat="1" ht="15.75" hidden="1" customHeight="1">
      <c r="A840" s="103"/>
      <c r="B840" s="103"/>
      <c r="C840" s="113"/>
      <c r="D840" s="113"/>
      <c r="E840" s="113"/>
      <c r="F840" s="113"/>
      <c r="G840" s="113"/>
      <c r="H840" s="113"/>
      <c r="I840" s="113"/>
      <c r="J840" s="103"/>
      <c r="K840" s="103"/>
      <c r="L840" s="103"/>
      <c r="M840" s="103"/>
      <c r="N840" s="103"/>
      <c r="O840" s="103"/>
      <c r="P840" s="103"/>
      <c r="Q840" s="103"/>
      <c r="R840" s="103"/>
      <c r="S840" s="103"/>
      <c r="T840" s="103"/>
      <c r="U840" s="103"/>
      <c r="V840" s="103"/>
      <c r="W840" s="103"/>
      <c r="X840" s="103"/>
      <c r="Y840" s="103"/>
      <c r="Z840" s="103"/>
      <c r="AA840" s="103"/>
      <c r="AB840" s="103"/>
      <c r="AC840" s="103"/>
      <c r="AD840" s="103"/>
      <c r="AE840" s="103"/>
      <c r="AF840" s="103"/>
      <c r="AG840" s="103"/>
      <c r="AH840" s="103"/>
      <c r="AI840" s="103"/>
      <c r="AJ840" s="103"/>
      <c r="AK840" s="103"/>
      <c r="AL840" s="103"/>
      <c r="AM840" s="103"/>
      <c r="AN840" s="103"/>
    </row>
    <row r="841" spans="1:40" s="97" customFormat="1" ht="15.75" hidden="1" customHeight="1">
      <c r="A841" s="103"/>
      <c r="B841" s="103"/>
      <c r="C841" s="113"/>
      <c r="D841" s="113"/>
      <c r="E841" s="113"/>
      <c r="F841" s="113"/>
      <c r="G841" s="113"/>
      <c r="H841" s="113"/>
      <c r="I841" s="113"/>
      <c r="J841" s="103"/>
      <c r="K841" s="103"/>
      <c r="L841" s="103"/>
      <c r="M841" s="103"/>
      <c r="N841" s="103"/>
      <c r="O841" s="103"/>
      <c r="P841" s="103"/>
      <c r="Q841" s="103"/>
      <c r="R841" s="103"/>
      <c r="S841" s="103"/>
      <c r="T841" s="103"/>
      <c r="U841" s="103"/>
      <c r="V841" s="103"/>
      <c r="W841" s="103"/>
      <c r="X841" s="103"/>
      <c r="Y841" s="103"/>
      <c r="Z841" s="103"/>
      <c r="AA841" s="103"/>
      <c r="AB841" s="103"/>
      <c r="AC841" s="103"/>
      <c r="AD841" s="103"/>
      <c r="AE841" s="103"/>
      <c r="AF841" s="103"/>
      <c r="AG841" s="103"/>
      <c r="AH841" s="103"/>
      <c r="AI841" s="103"/>
      <c r="AJ841" s="103"/>
      <c r="AK841" s="103"/>
      <c r="AL841" s="103"/>
      <c r="AM841" s="103"/>
      <c r="AN841" s="103"/>
    </row>
    <row r="842" spans="1:40" s="97" customFormat="1" ht="15.75" hidden="1" customHeight="1">
      <c r="A842" s="103"/>
      <c r="B842" s="103"/>
      <c r="C842" s="113"/>
      <c r="D842" s="113"/>
      <c r="E842" s="113"/>
      <c r="F842" s="113"/>
      <c r="G842" s="113"/>
      <c r="H842" s="113"/>
      <c r="I842" s="113"/>
      <c r="J842" s="103"/>
      <c r="K842" s="103"/>
      <c r="L842" s="103"/>
      <c r="M842" s="103"/>
      <c r="N842" s="103"/>
      <c r="O842" s="103"/>
      <c r="P842" s="103"/>
      <c r="Q842" s="103"/>
      <c r="R842" s="103"/>
      <c r="S842" s="103"/>
      <c r="T842" s="103"/>
      <c r="U842" s="103"/>
      <c r="V842" s="103"/>
      <c r="W842" s="103"/>
      <c r="X842" s="103"/>
      <c r="Y842" s="103"/>
      <c r="Z842" s="103"/>
      <c r="AA842" s="103"/>
      <c r="AB842" s="103"/>
      <c r="AC842" s="103"/>
      <c r="AD842" s="103"/>
      <c r="AE842" s="103"/>
      <c r="AF842" s="103"/>
      <c r="AG842" s="103"/>
      <c r="AH842" s="103"/>
      <c r="AI842" s="103"/>
      <c r="AJ842" s="103"/>
      <c r="AK842" s="103"/>
      <c r="AL842" s="103"/>
      <c r="AM842" s="103"/>
      <c r="AN842" s="103"/>
    </row>
    <row r="843" spans="1:40" s="97" customFormat="1" ht="15.75" hidden="1" customHeight="1">
      <c r="A843" s="103"/>
      <c r="B843" s="103"/>
      <c r="C843" s="113"/>
      <c r="D843" s="113"/>
      <c r="E843" s="113"/>
      <c r="F843" s="113"/>
      <c r="G843" s="113"/>
      <c r="H843" s="113"/>
      <c r="I843" s="113"/>
      <c r="J843" s="103"/>
      <c r="K843" s="103"/>
      <c r="L843" s="103"/>
      <c r="M843" s="103"/>
      <c r="N843" s="103"/>
      <c r="O843" s="103"/>
      <c r="P843" s="103"/>
      <c r="Q843" s="103"/>
      <c r="R843" s="103"/>
      <c r="S843" s="103"/>
      <c r="T843" s="103"/>
      <c r="U843" s="103"/>
      <c r="V843" s="103"/>
      <c r="W843" s="103"/>
      <c r="X843" s="103"/>
      <c r="Y843" s="103"/>
      <c r="Z843" s="103"/>
      <c r="AA843" s="103"/>
      <c r="AB843" s="103"/>
      <c r="AC843" s="103"/>
      <c r="AD843" s="103"/>
      <c r="AE843" s="103"/>
      <c r="AF843" s="103"/>
      <c r="AG843" s="103"/>
      <c r="AH843" s="103"/>
      <c r="AI843" s="103"/>
      <c r="AJ843" s="103"/>
      <c r="AK843" s="103"/>
      <c r="AL843" s="103"/>
      <c r="AM843" s="103"/>
      <c r="AN843" s="103"/>
    </row>
    <row r="844" spans="1:40" s="97" customFormat="1" ht="15.75" hidden="1" customHeight="1">
      <c r="A844" s="103"/>
      <c r="B844" s="103"/>
      <c r="C844" s="113"/>
      <c r="D844" s="113"/>
      <c r="E844" s="113"/>
      <c r="F844" s="113"/>
      <c r="G844" s="113"/>
      <c r="H844" s="113"/>
      <c r="I844" s="113"/>
      <c r="J844" s="103"/>
      <c r="K844" s="103"/>
      <c r="L844" s="103"/>
      <c r="M844" s="103"/>
      <c r="N844" s="103"/>
      <c r="O844" s="103"/>
      <c r="P844" s="103"/>
      <c r="Q844" s="103"/>
      <c r="R844" s="103"/>
      <c r="S844" s="103"/>
      <c r="T844" s="103"/>
      <c r="U844" s="103"/>
      <c r="V844" s="103"/>
      <c r="W844" s="103"/>
      <c r="X844" s="103"/>
      <c r="Y844" s="103"/>
      <c r="Z844" s="103"/>
      <c r="AA844" s="103"/>
      <c r="AB844" s="103"/>
      <c r="AC844" s="103"/>
      <c r="AD844" s="103"/>
      <c r="AE844" s="103"/>
      <c r="AF844" s="103"/>
      <c r="AG844" s="103"/>
      <c r="AH844" s="103"/>
      <c r="AI844" s="103"/>
      <c r="AJ844" s="103"/>
      <c r="AK844" s="103"/>
      <c r="AL844" s="103"/>
      <c r="AM844" s="103"/>
      <c r="AN844" s="103"/>
    </row>
    <row r="845" spans="1:40" s="97" customFormat="1" ht="15.75" hidden="1" customHeight="1">
      <c r="A845" s="103"/>
      <c r="B845" s="103"/>
      <c r="C845" s="113"/>
      <c r="D845" s="113"/>
      <c r="E845" s="113"/>
      <c r="F845" s="113"/>
      <c r="G845" s="113"/>
      <c r="H845" s="113"/>
      <c r="I845" s="113"/>
      <c r="J845" s="103"/>
      <c r="K845" s="103"/>
      <c r="L845" s="103"/>
      <c r="M845" s="103"/>
      <c r="N845" s="103"/>
      <c r="O845" s="103"/>
      <c r="P845" s="103"/>
      <c r="Q845" s="103"/>
      <c r="R845" s="103"/>
      <c r="S845" s="103"/>
      <c r="T845" s="103"/>
      <c r="U845" s="103"/>
      <c r="V845" s="103"/>
      <c r="W845" s="103"/>
      <c r="X845" s="103"/>
      <c r="Y845" s="103"/>
      <c r="Z845" s="103"/>
      <c r="AA845" s="103"/>
      <c r="AB845" s="103"/>
      <c r="AC845" s="103"/>
      <c r="AD845" s="103"/>
      <c r="AE845" s="103"/>
      <c r="AF845" s="103"/>
      <c r="AG845" s="103"/>
      <c r="AH845" s="103"/>
      <c r="AI845" s="103"/>
      <c r="AJ845" s="103"/>
      <c r="AK845" s="103"/>
      <c r="AL845" s="103"/>
      <c r="AM845" s="103"/>
      <c r="AN845" s="103"/>
    </row>
    <row r="846" spans="1:40" s="97" customFormat="1" ht="15.75" hidden="1" customHeight="1">
      <c r="A846" s="103"/>
      <c r="B846" s="103"/>
      <c r="C846" s="113"/>
      <c r="D846" s="113"/>
      <c r="E846" s="113"/>
      <c r="F846" s="113"/>
      <c r="G846" s="113"/>
      <c r="H846" s="113"/>
      <c r="I846" s="113"/>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c r="AF846" s="103"/>
      <c r="AG846" s="103"/>
      <c r="AH846" s="103"/>
      <c r="AI846" s="103"/>
      <c r="AJ846" s="103"/>
      <c r="AK846" s="103"/>
      <c r="AL846" s="103"/>
      <c r="AM846" s="103"/>
      <c r="AN846" s="103"/>
    </row>
    <row r="847" spans="1:40" s="97" customFormat="1" ht="15.75" hidden="1" customHeight="1">
      <c r="A847" s="103"/>
      <c r="B847" s="103"/>
      <c r="C847" s="113"/>
      <c r="D847" s="113"/>
      <c r="E847" s="113"/>
      <c r="F847" s="113"/>
      <c r="G847" s="113"/>
      <c r="H847" s="113"/>
      <c r="I847" s="113"/>
      <c r="J847" s="103"/>
      <c r="K847" s="103"/>
      <c r="L847" s="103"/>
      <c r="M847" s="103"/>
      <c r="N847" s="103"/>
      <c r="O847" s="103"/>
      <c r="P847" s="103"/>
      <c r="Q847" s="103"/>
      <c r="R847" s="103"/>
      <c r="S847" s="103"/>
      <c r="T847" s="103"/>
      <c r="U847" s="103"/>
      <c r="V847" s="103"/>
      <c r="W847" s="103"/>
      <c r="X847" s="103"/>
      <c r="Y847" s="103"/>
      <c r="Z847" s="103"/>
      <c r="AA847" s="103"/>
      <c r="AB847" s="103"/>
      <c r="AC847" s="103"/>
      <c r="AD847" s="103"/>
      <c r="AE847" s="103"/>
      <c r="AF847" s="103"/>
      <c r="AG847" s="103"/>
      <c r="AH847" s="103"/>
      <c r="AI847" s="103"/>
      <c r="AJ847" s="103"/>
      <c r="AK847" s="103"/>
      <c r="AL847" s="103"/>
      <c r="AM847" s="103"/>
      <c r="AN847" s="103"/>
    </row>
    <row r="848" spans="1:40" s="97" customFormat="1" ht="15.75" hidden="1" customHeight="1">
      <c r="A848" s="103"/>
      <c r="B848" s="103"/>
      <c r="C848" s="113"/>
      <c r="D848" s="113"/>
      <c r="E848" s="113"/>
      <c r="F848" s="113"/>
      <c r="G848" s="113"/>
      <c r="H848" s="113"/>
      <c r="I848" s="113"/>
      <c r="J848" s="103"/>
      <c r="K848" s="103"/>
      <c r="L848" s="103"/>
      <c r="M848" s="103"/>
      <c r="N848" s="103"/>
      <c r="O848" s="103"/>
      <c r="P848" s="103"/>
      <c r="Q848" s="103"/>
      <c r="R848" s="103"/>
      <c r="S848" s="103"/>
      <c r="T848" s="103"/>
      <c r="U848" s="103"/>
      <c r="V848" s="103"/>
      <c r="W848" s="103"/>
      <c r="X848" s="103"/>
      <c r="Y848" s="103"/>
      <c r="Z848" s="103"/>
      <c r="AA848" s="103"/>
      <c r="AB848" s="103"/>
      <c r="AC848" s="103"/>
      <c r="AD848" s="103"/>
      <c r="AE848" s="103"/>
      <c r="AF848" s="103"/>
      <c r="AG848" s="103"/>
      <c r="AH848" s="103"/>
      <c r="AI848" s="103"/>
      <c r="AJ848" s="103"/>
      <c r="AK848" s="103"/>
      <c r="AL848" s="103"/>
      <c r="AM848" s="103"/>
      <c r="AN848" s="103"/>
    </row>
    <row r="849" spans="1:40" s="97" customFormat="1" ht="15.75" hidden="1" customHeight="1">
      <c r="A849" s="103"/>
      <c r="B849" s="103"/>
      <c r="C849" s="113"/>
      <c r="D849" s="113"/>
      <c r="E849" s="113"/>
      <c r="F849" s="113"/>
      <c r="G849" s="113"/>
      <c r="H849" s="113"/>
      <c r="I849" s="113"/>
      <c r="J849" s="103"/>
      <c r="K849" s="103"/>
      <c r="L849" s="103"/>
      <c r="M849" s="103"/>
      <c r="N849" s="103"/>
      <c r="O849" s="103"/>
      <c r="P849" s="103"/>
      <c r="Q849" s="103"/>
      <c r="R849" s="103"/>
      <c r="S849" s="103"/>
      <c r="T849" s="103"/>
      <c r="U849" s="103"/>
      <c r="V849" s="103"/>
      <c r="W849" s="103"/>
      <c r="X849" s="103"/>
      <c r="Y849" s="103"/>
      <c r="Z849" s="103"/>
      <c r="AA849" s="103"/>
      <c r="AB849" s="103"/>
      <c r="AC849" s="103"/>
      <c r="AD849" s="103"/>
      <c r="AE849" s="103"/>
      <c r="AF849" s="103"/>
      <c r="AG849" s="103"/>
      <c r="AH849" s="103"/>
      <c r="AI849" s="103"/>
      <c r="AJ849" s="103"/>
      <c r="AK849" s="103"/>
      <c r="AL849" s="103"/>
      <c r="AM849" s="103"/>
      <c r="AN849" s="103"/>
    </row>
    <row r="850" spans="1:40" s="97" customFormat="1" ht="15.75" hidden="1" customHeight="1">
      <c r="A850" s="103"/>
      <c r="B850" s="103"/>
      <c r="C850" s="113"/>
      <c r="D850" s="113"/>
      <c r="E850" s="113"/>
      <c r="F850" s="113"/>
      <c r="G850" s="113"/>
      <c r="H850" s="113"/>
      <c r="I850" s="113"/>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c r="AF850" s="103"/>
      <c r="AG850" s="103"/>
      <c r="AH850" s="103"/>
      <c r="AI850" s="103"/>
      <c r="AJ850" s="103"/>
      <c r="AK850" s="103"/>
      <c r="AL850" s="103"/>
      <c r="AM850" s="103"/>
      <c r="AN850" s="103"/>
    </row>
    <row r="851" spans="1:40" s="97" customFormat="1" ht="15.75" hidden="1" customHeight="1">
      <c r="A851" s="103"/>
      <c r="B851" s="103"/>
      <c r="C851" s="113"/>
      <c r="D851" s="113"/>
      <c r="E851" s="113"/>
      <c r="F851" s="113"/>
      <c r="G851" s="113"/>
      <c r="H851" s="113"/>
      <c r="I851" s="113"/>
      <c r="J851" s="10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c r="AG851" s="103"/>
      <c r="AH851" s="103"/>
      <c r="AI851" s="103"/>
      <c r="AJ851" s="103"/>
      <c r="AK851" s="103"/>
      <c r="AL851" s="103"/>
      <c r="AM851" s="103"/>
      <c r="AN851" s="103"/>
    </row>
    <row r="852" spans="1:40" s="97" customFormat="1" ht="15.75" hidden="1" customHeight="1">
      <c r="A852" s="103"/>
      <c r="B852" s="103"/>
      <c r="C852" s="113"/>
      <c r="D852" s="113"/>
      <c r="E852" s="113"/>
      <c r="F852" s="113"/>
      <c r="G852" s="113"/>
      <c r="H852" s="113"/>
      <c r="I852" s="113"/>
      <c r="J852" s="103"/>
      <c r="K852" s="103"/>
      <c r="L852" s="103"/>
      <c r="M852" s="103"/>
      <c r="N852" s="103"/>
      <c r="O852" s="103"/>
      <c r="P852" s="103"/>
      <c r="Q852" s="103"/>
      <c r="R852" s="103"/>
      <c r="S852" s="103"/>
      <c r="T852" s="103"/>
      <c r="U852" s="103"/>
      <c r="V852" s="103"/>
      <c r="W852" s="103"/>
      <c r="X852" s="103"/>
      <c r="Y852" s="103"/>
      <c r="Z852" s="103"/>
      <c r="AA852" s="103"/>
      <c r="AB852" s="103"/>
      <c r="AC852" s="103"/>
      <c r="AD852" s="103"/>
      <c r="AE852" s="103"/>
      <c r="AF852" s="103"/>
      <c r="AG852" s="103"/>
      <c r="AH852" s="103"/>
      <c r="AI852" s="103"/>
      <c r="AJ852" s="103"/>
      <c r="AK852" s="103"/>
      <c r="AL852" s="103"/>
      <c r="AM852" s="103"/>
      <c r="AN852" s="103"/>
    </row>
    <row r="853" spans="1:40" s="97" customFormat="1" ht="15.75" hidden="1" customHeight="1">
      <c r="A853" s="103"/>
      <c r="B853" s="103"/>
      <c r="C853" s="113"/>
      <c r="D853" s="113"/>
      <c r="E853" s="113"/>
      <c r="F853" s="113"/>
      <c r="G853" s="113"/>
      <c r="H853" s="113"/>
      <c r="I853" s="113"/>
      <c r="J853" s="103"/>
      <c r="K853" s="103"/>
      <c r="L853" s="103"/>
      <c r="M853" s="103"/>
      <c r="N853" s="103"/>
      <c r="O853" s="103"/>
      <c r="P853" s="103"/>
      <c r="Q853" s="103"/>
      <c r="R853" s="103"/>
      <c r="S853" s="103"/>
      <c r="T853" s="103"/>
      <c r="U853" s="103"/>
      <c r="V853" s="103"/>
      <c r="W853" s="103"/>
      <c r="X853" s="103"/>
      <c r="Y853" s="103"/>
      <c r="Z853" s="103"/>
      <c r="AA853" s="103"/>
      <c r="AB853" s="103"/>
      <c r="AC853" s="103"/>
      <c r="AD853" s="103"/>
      <c r="AE853" s="103"/>
      <c r="AF853" s="103"/>
      <c r="AG853" s="103"/>
      <c r="AH853" s="103"/>
      <c r="AI853" s="103"/>
      <c r="AJ853" s="103"/>
      <c r="AK853" s="103"/>
      <c r="AL853" s="103"/>
      <c r="AM853" s="103"/>
      <c r="AN853" s="103"/>
    </row>
    <row r="854" spans="1:40" s="97" customFormat="1" ht="15.75" hidden="1" customHeight="1">
      <c r="A854" s="103"/>
      <c r="B854" s="103"/>
      <c r="C854" s="113"/>
      <c r="D854" s="113"/>
      <c r="E854" s="113"/>
      <c r="F854" s="113"/>
      <c r="G854" s="113"/>
      <c r="H854" s="113"/>
      <c r="I854" s="113"/>
      <c r="J854" s="10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c r="AG854" s="103"/>
      <c r="AH854" s="103"/>
      <c r="AI854" s="103"/>
      <c r="AJ854" s="103"/>
      <c r="AK854" s="103"/>
      <c r="AL854" s="103"/>
      <c r="AM854" s="103"/>
      <c r="AN854" s="103"/>
    </row>
    <row r="855" spans="1:40" s="97" customFormat="1" ht="15.75" hidden="1" customHeight="1">
      <c r="A855" s="103"/>
      <c r="B855" s="103"/>
      <c r="C855" s="113"/>
      <c r="D855" s="113"/>
      <c r="E855" s="113"/>
      <c r="F855" s="113"/>
      <c r="G855" s="113"/>
      <c r="H855" s="113"/>
      <c r="I855" s="113"/>
      <c r="J855" s="103"/>
      <c r="K855" s="103"/>
      <c r="L855" s="103"/>
      <c r="M855" s="103"/>
      <c r="N855" s="103"/>
      <c r="O855" s="103"/>
      <c r="P855" s="103"/>
      <c r="Q855" s="103"/>
      <c r="R855" s="103"/>
      <c r="S855" s="103"/>
      <c r="T855" s="103"/>
      <c r="U855" s="103"/>
      <c r="V855" s="103"/>
      <c r="W855" s="103"/>
      <c r="X855" s="103"/>
      <c r="Y855" s="103"/>
      <c r="Z855" s="103"/>
      <c r="AA855" s="103"/>
      <c r="AB855" s="103"/>
      <c r="AC855" s="103"/>
      <c r="AD855" s="103"/>
      <c r="AE855" s="103"/>
      <c r="AF855" s="103"/>
      <c r="AG855" s="103"/>
      <c r="AH855" s="103"/>
      <c r="AI855" s="103"/>
      <c r="AJ855" s="103"/>
      <c r="AK855" s="103"/>
      <c r="AL855" s="103"/>
      <c r="AM855" s="103"/>
      <c r="AN855" s="103"/>
    </row>
    <row r="856" spans="1:40" s="97" customFormat="1" ht="15.75" hidden="1" customHeight="1">
      <c r="A856" s="103"/>
      <c r="B856" s="103"/>
      <c r="C856" s="113"/>
      <c r="D856" s="113"/>
      <c r="E856" s="113"/>
      <c r="F856" s="113"/>
      <c r="G856" s="113"/>
      <c r="H856" s="113"/>
      <c r="I856" s="113"/>
      <c r="J856" s="103"/>
      <c r="K856" s="103"/>
      <c r="L856" s="103"/>
      <c r="M856" s="103"/>
      <c r="N856" s="103"/>
      <c r="O856" s="103"/>
      <c r="P856" s="103"/>
      <c r="Q856" s="103"/>
      <c r="R856" s="103"/>
      <c r="S856" s="103"/>
      <c r="T856" s="103"/>
      <c r="U856" s="103"/>
      <c r="V856" s="103"/>
      <c r="W856" s="103"/>
      <c r="X856" s="103"/>
      <c r="Y856" s="103"/>
      <c r="Z856" s="103"/>
      <c r="AA856" s="103"/>
      <c r="AB856" s="103"/>
      <c r="AC856" s="103"/>
      <c r="AD856" s="103"/>
      <c r="AE856" s="103"/>
      <c r="AF856" s="103"/>
      <c r="AG856" s="103"/>
      <c r="AH856" s="103"/>
      <c r="AI856" s="103"/>
      <c r="AJ856" s="103"/>
      <c r="AK856" s="103"/>
      <c r="AL856" s="103"/>
      <c r="AM856" s="103"/>
      <c r="AN856" s="103"/>
    </row>
    <row r="857" spans="1:40" s="97" customFormat="1" ht="15.75" hidden="1" customHeight="1">
      <c r="A857" s="103"/>
      <c r="B857" s="103"/>
      <c r="C857" s="113"/>
      <c r="D857" s="113"/>
      <c r="E857" s="113"/>
      <c r="F857" s="113"/>
      <c r="G857" s="113"/>
      <c r="H857" s="113"/>
      <c r="I857" s="113"/>
      <c r="J857" s="103"/>
      <c r="K857" s="103"/>
      <c r="L857" s="103"/>
      <c r="M857" s="103"/>
      <c r="N857" s="103"/>
      <c r="O857" s="103"/>
      <c r="P857" s="103"/>
      <c r="Q857" s="103"/>
      <c r="R857" s="103"/>
      <c r="S857" s="103"/>
      <c r="T857" s="103"/>
      <c r="U857" s="103"/>
      <c r="V857" s="103"/>
      <c r="W857" s="103"/>
      <c r="X857" s="103"/>
      <c r="Y857" s="103"/>
      <c r="Z857" s="103"/>
      <c r="AA857" s="103"/>
      <c r="AB857" s="103"/>
      <c r="AC857" s="103"/>
      <c r="AD857" s="103"/>
      <c r="AE857" s="103"/>
      <c r="AF857" s="103"/>
      <c r="AG857" s="103"/>
      <c r="AH857" s="103"/>
      <c r="AI857" s="103"/>
      <c r="AJ857" s="103"/>
      <c r="AK857" s="103"/>
      <c r="AL857" s="103"/>
      <c r="AM857" s="103"/>
      <c r="AN857" s="103"/>
    </row>
    <row r="858" spans="1:40" s="97" customFormat="1" ht="15.75" hidden="1" customHeight="1">
      <c r="A858" s="103"/>
      <c r="B858" s="103"/>
      <c r="C858" s="113"/>
      <c r="D858" s="113"/>
      <c r="E858" s="113"/>
      <c r="F858" s="113"/>
      <c r="G858" s="113"/>
      <c r="H858" s="113"/>
      <c r="I858" s="113"/>
      <c r="J858" s="103"/>
      <c r="K858" s="103"/>
      <c r="L858" s="103"/>
      <c r="M858" s="103"/>
      <c r="N858" s="103"/>
      <c r="O858" s="103"/>
      <c r="P858" s="103"/>
      <c r="Q858" s="103"/>
      <c r="R858" s="103"/>
      <c r="S858" s="103"/>
      <c r="T858" s="103"/>
      <c r="U858" s="103"/>
      <c r="V858" s="103"/>
      <c r="W858" s="103"/>
      <c r="X858" s="103"/>
      <c r="Y858" s="103"/>
      <c r="Z858" s="103"/>
      <c r="AA858" s="103"/>
      <c r="AB858" s="103"/>
      <c r="AC858" s="103"/>
      <c r="AD858" s="103"/>
      <c r="AE858" s="103"/>
      <c r="AF858" s="103"/>
      <c r="AG858" s="103"/>
      <c r="AH858" s="103"/>
      <c r="AI858" s="103"/>
      <c r="AJ858" s="103"/>
      <c r="AK858" s="103"/>
      <c r="AL858" s="103"/>
      <c r="AM858" s="103"/>
      <c r="AN858" s="103"/>
    </row>
    <row r="859" spans="1:40" s="97" customFormat="1" ht="15.75" hidden="1" customHeight="1">
      <c r="A859" s="103"/>
      <c r="B859" s="103"/>
      <c r="C859" s="113"/>
      <c r="D859" s="113"/>
      <c r="E859" s="113"/>
      <c r="F859" s="113"/>
      <c r="G859" s="113"/>
      <c r="H859" s="113"/>
      <c r="I859" s="113"/>
      <c r="J859" s="103"/>
      <c r="K859" s="103"/>
      <c r="L859" s="103"/>
      <c r="M859" s="103"/>
      <c r="N859" s="103"/>
      <c r="O859" s="103"/>
      <c r="P859" s="103"/>
      <c r="Q859" s="103"/>
      <c r="R859" s="103"/>
      <c r="S859" s="103"/>
      <c r="T859" s="103"/>
      <c r="U859" s="103"/>
      <c r="V859" s="103"/>
      <c r="W859" s="103"/>
      <c r="X859" s="103"/>
      <c r="Y859" s="103"/>
      <c r="Z859" s="103"/>
      <c r="AA859" s="103"/>
      <c r="AB859" s="103"/>
      <c r="AC859" s="103"/>
      <c r="AD859" s="103"/>
      <c r="AE859" s="103"/>
      <c r="AF859" s="103"/>
      <c r="AG859" s="103"/>
      <c r="AH859" s="103"/>
      <c r="AI859" s="103"/>
      <c r="AJ859" s="103"/>
      <c r="AK859" s="103"/>
      <c r="AL859" s="103"/>
      <c r="AM859" s="103"/>
      <c r="AN859" s="103"/>
    </row>
    <row r="860" spans="1:40" s="97" customFormat="1" ht="15.75" hidden="1" customHeight="1">
      <c r="A860" s="103"/>
      <c r="B860" s="103"/>
      <c r="C860" s="113"/>
      <c r="D860" s="113"/>
      <c r="E860" s="113"/>
      <c r="F860" s="113"/>
      <c r="G860" s="113"/>
      <c r="H860" s="113"/>
      <c r="I860" s="113"/>
      <c r="J860" s="103"/>
      <c r="K860" s="103"/>
      <c r="L860" s="103"/>
      <c r="M860" s="103"/>
      <c r="N860" s="103"/>
      <c r="O860" s="103"/>
      <c r="P860" s="103"/>
      <c r="Q860" s="103"/>
      <c r="R860" s="103"/>
      <c r="S860" s="103"/>
      <c r="T860" s="103"/>
      <c r="U860" s="103"/>
      <c r="V860" s="103"/>
      <c r="W860" s="103"/>
      <c r="X860" s="103"/>
      <c r="Y860" s="103"/>
      <c r="Z860" s="103"/>
      <c r="AA860" s="103"/>
      <c r="AB860" s="103"/>
      <c r="AC860" s="103"/>
      <c r="AD860" s="103"/>
      <c r="AE860" s="103"/>
      <c r="AF860" s="103"/>
      <c r="AG860" s="103"/>
      <c r="AH860" s="103"/>
      <c r="AI860" s="103"/>
      <c r="AJ860" s="103"/>
      <c r="AK860" s="103"/>
      <c r="AL860" s="103"/>
      <c r="AM860" s="103"/>
      <c r="AN860" s="103"/>
    </row>
    <row r="861" spans="1:40" s="97" customFormat="1" ht="15.75" hidden="1" customHeight="1">
      <c r="A861" s="103"/>
      <c r="B861" s="103"/>
      <c r="C861" s="113"/>
      <c r="D861" s="113"/>
      <c r="E861" s="113"/>
      <c r="F861" s="113"/>
      <c r="G861" s="113"/>
      <c r="H861" s="113"/>
      <c r="I861" s="113"/>
      <c r="J861" s="103"/>
      <c r="K861" s="103"/>
      <c r="L861" s="103"/>
      <c r="M861" s="103"/>
      <c r="N861" s="103"/>
      <c r="O861" s="103"/>
      <c r="P861" s="103"/>
      <c r="Q861" s="103"/>
      <c r="R861" s="103"/>
      <c r="S861" s="103"/>
      <c r="T861" s="103"/>
      <c r="U861" s="103"/>
      <c r="V861" s="103"/>
      <c r="W861" s="103"/>
      <c r="X861" s="103"/>
      <c r="Y861" s="103"/>
      <c r="Z861" s="103"/>
      <c r="AA861" s="103"/>
      <c r="AB861" s="103"/>
      <c r="AC861" s="103"/>
      <c r="AD861" s="103"/>
      <c r="AE861" s="103"/>
      <c r="AF861" s="103"/>
      <c r="AG861" s="103"/>
      <c r="AH861" s="103"/>
      <c r="AI861" s="103"/>
      <c r="AJ861" s="103"/>
      <c r="AK861" s="103"/>
      <c r="AL861" s="103"/>
      <c r="AM861" s="103"/>
      <c r="AN861" s="103"/>
    </row>
    <row r="862" spans="1:40" s="97" customFormat="1" ht="15.75" hidden="1" customHeight="1">
      <c r="A862" s="103"/>
      <c r="B862" s="103"/>
      <c r="C862" s="113"/>
      <c r="D862" s="113"/>
      <c r="E862" s="113"/>
      <c r="F862" s="113"/>
      <c r="G862" s="113"/>
      <c r="H862" s="113"/>
      <c r="I862" s="113"/>
      <c r="J862" s="103"/>
      <c r="K862" s="103"/>
      <c r="L862" s="103"/>
      <c r="M862" s="103"/>
      <c r="N862" s="103"/>
      <c r="O862" s="103"/>
      <c r="P862" s="103"/>
      <c r="Q862" s="103"/>
      <c r="R862" s="103"/>
      <c r="S862" s="103"/>
      <c r="T862" s="103"/>
      <c r="U862" s="103"/>
      <c r="V862" s="103"/>
      <c r="W862" s="103"/>
      <c r="X862" s="103"/>
      <c r="Y862" s="103"/>
      <c r="Z862" s="103"/>
      <c r="AA862" s="103"/>
      <c r="AB862" s="103"/>
      <c r="AC862" s="103"/>
      <c r="AD862" s="103"/>
      <c r="AE862" s="103"/>
      <c r="AF862" s="103"/>
      <c r="AG862" s="103"/>
      <c r="AH862" s="103"/>
      <c r="AI862" s="103"/>
      <c r="AJ862" s="103"/>
      <c r="AK862" s="103"/>
      <c r="AL862" s="103"/>
      <c r="AM862" s="103"/>
      <c r="AN862" s="103"/>
    </row>
    <row r="863" spans="1:40" s="97" customFormat="1" ht="15.75" hidden="1" customHeight="1">
      <c r="A863" s="103"/>
      <c r="B863" s="103"/>
      <c r="C863" s="113"/>
      <c r="D863" s="113"/>
      <c r="E863" s="113"/>
      <c r="F863" s="113"/>
      <c r="G863" s="113"/>
      <c r="H863" s="113"/>
      <c r="I863" s="113"/>
      <c r="J863" s="103"/>
      <c r="K863" s="103"/>
      <c r="L863" s="103"/>
      <c r="M863" s="103"/>
      <c r="N863" s="103"/>
      <c r="O863" s="103"/>
      <c r="P863" s="103"/>
      <c r="Q863" s="103"/>
      <c r="R863" s="103"/>
      <c r="S863" s="103"/>
      <c r="T863" s="103"/>
      <c r="U863" s="103"/>
      <c r="V863" s="103"/>
      <c r="W863" s="103"/>
      <c r="X863" s="103"/>
      <c r="Y863" s="103"/>
      <c r="Z863" s="103"/>
      <c r="AA863" s="103"/>
      <c r="AB863" s="103"/>
      <c r="AC863" s="103"/>
      <c r="AD863" s="103"/>
      <c r="AE863" s="103"/>
      <c r="AF863" s="103"/>
      <c r="AG863" s="103"/>
      <c r="AH863" s="103"/>
      <c r="AI863" s="103"/>
      <c r="AJ863" s="103"/>
      <c r="AK863" s="103"/>
      <c r="AL863" s="103"/>
      <c r="AM863" s="103"/>
      <c r="AN863" s="103"/>
    </row>
    <row r="864" spans="1:40" s="97" customFormat="1" ht="15.75" hidden="1" customHeight="1">
      <c r="A864" s="103"/>
      <c r="B864" s="103"/>
      <c r="C864" s="113"/>
      <c r="D864" s="113"/>
      <c r="E864" s="113"/>
      <c r="F864" s="113"/>
      <c r="G864" s="113"/>
      <c r="H864" s="113"/>
      <c r="I864" s="113"/>
      <c r="J864" s="103"/>
      <c r="K864" s="103"/>
      <c r="L864" s="103"/>
      <c r="M864" s="103"/>
      <c r="N864" s="103"/>
      <c r="O864" s="103"/>
      <c r="P864" s="103"/>
      <c r="Q864" s="103"/>
      <c r="R864" s="103"/>
      <c r="S864" s="103"/>
      <c r="T864" s="103"/>
      <c r="U864" s="103"/>
      <c r="V864" s="103"/>
      <c r="W864" s="103"/>
      <c r="X864" s="103"/>
      <c r="Y864" s="103"/>
      <c r="Z864" s="103"/>
      <c r="AA864" s="103"/>
      <c r="AB864" s="103"/>
      <c r="AC864" s="103"/>
      <c r="AD864" s="103"/>
      <c r="AE864" s="103"/>
      <c r="AF864" s="103"/>
      <c r="AG864" s="103"/>
      <c r="AH864" s="103"/>
      <c r="AI864" s="103"/>
      <c r="AJ864" s="103"/>
      <c r="AK864" s="103"/>
      <c r="AL864" s="103"/>
      <c r="AM864" s="103"/>
      <c r="AN864" s="103"/>
    </row>
    <row r="865" spans="1:40" s="97" customFormat="1" ht="15.75" hidden="1" customHeight="1">
      <c r="A865" s="103"/>
      <c r="B865" s="103"/>
      <c r="C865" s="113"/>
      <c r="D865" s="113"/>
      <c r="E865" s="113"/>
      <c r="F865" s="113"/>
      <c r="G865" s="113"/>
      <c r="H865" s="113"/>
      <c r="I865" s="113"/>
      <c r="J865" s="103"/>
      <c r="K865" s="103"/>
      <c r="L865" s="103"/>
      <c r="M865" s="103"/>
      <c r="N865" s="103"/>
      <c r="O865" s="103"/>
      <c r="P865" s="103"/>
      <c r="Q865" s="103"/>
      <c r="R865" s="103"/>
      <c r="S865" s="103"/>
      <c r="T865" s="103"/>
      <c r="U865" s="103"/>
      <c r="V865" s="103"/>
      <c r="W865" s="103"/>
      <c r="X865" s="103"/>
      <c r="Y865" s="103"/>
      <c r="Z865" s="103"/>
      <c r="AA865" s="103"/>
      <c r="AB865" s="103"/>
      <c r="AC865" s="103"/>
      <c r="AD865" s="103"/>
      <c r="AE865" s="103"/>
      <c r="AF865" s="103"/>
      <c r="AG865" s="103"/>
      <c r="AH865" s="103"/>
      <c r="AI865" s="103"/>
      <c r="AJ865" s="103"/>
      <c r="AK865" s="103"/>
      <c r="AL865" s="103"/>
      <c r="AM865" s="103"/>
      <c r="AN865" s="103"/>
    </row>
    <row r="866" spans="1:40" s="97" customFormat="1" ht="15.75" hidden="1" customHeight="1">
      <c r="A866" s="103"/>
      <c r="B866" s="103"/>
      <c r="C866" s="113"/>
      <c r="D866" s="113"/>
      <c r="E866" s="113"/>
      <c r="F866" s="113"/>
      <c r="G866" s="113"/>
      <c r="H866" s="113"/>
      <c r="I866" s="113"/>
      <c r="J866" s="103"/>
      <c r="K866" s="103"/>
      <c r="L866" s="103"/>
      <c r="M866" s="103"/>
      <c r="N866" s="103"/>
      <c r="O866" s="103"/>
      <c r="P866" s="103"/>
      <c r="Q866" s="103"/>
      <c r="R866" s="103"/>
      <c r="S866" s="103"/>
      <c r="T866" s="103"/>
      <c r="U866" s="103"/>
      <c r="V866" s="103"/>
      <c r="W866" s="103"/>
      <c r="X866" s="103"/>
      <c r="Y866" s="103"/>
      <c r="Z866" s="103"/>
      <c r="AA866" s="103"/>
      <c r="AB866" s="103"/>
      <c r="AC866" s="103"/>
      <c r="AD866" s="103"/>
      <c r="AE866" s="103"/>
      <c r="AF866" s="103"/>
      <c r="AG866" s="103"/>
      <c r="AH866" s="103"/>
      <c r="AI866" s="103"/>
      <c r="AJ866" s="103"/>
      <c r="AK866" s="103"/>
      <c r="AL866" s="103"/>
      <c r="AM866" s="103"/>
      <c r="AN866" s="103"/>
    </row>
    <row r="867" spans="1:40" s="97" customFormat="1" ht="15.75" hidden="1" customHeight="1">
      <c r="A867" s="103"/>
      <c r="B867" s="103"/>
      <c r="C867" s="113"/>
      <c r="D867" s="113"/>
      <c r="E867" s="113"/>
      <c r="F867" s="113"/>
      <c r="G867" s="113"/>
      <c r="H867" s="113"/>
      <c r="I867" s="113"/>
      <c r="J867" s="103"/>
      <c r="K867" s="103"/>
      <c r="L867" s="103"/>
      <c r="M867" s="103"/>
      <c r="N867" s="103"/>
      <c r="O867" s="103"/>
      <c r="P867" s="103"/>
      <c r="Q867" s="103"/>
      <c r="R867" s="103"/>
      <c r="S867" s="103"/>
      <c r="T867" s="103"/>
      <c r="U867" s="103"/>
      <c r="V867" s="103"/>
      <c r="W867" s="103"/>
      <c r="X867" s="103"/>
      <c r="Y867" s="103"/>
      <c r="Z867" s="103"/>
      <c r="AA867" s="103"/>
      <c r="AB867" s="103"/>
      <c r="AC867" s="103"/>
      <c r="AD867" s="103"/>
      <c r="AE867" s="103"/>
      <c r="AF867" s="103"/>
      <c r="AG867" s="103"/>
      <c r="AH867" s="103"/>
      <c r="AI867" s="103"/>
      <c r="AJ867" s="103"/>
      <c r="AK867" s="103"/>
      <c r="AL867" s="103"/>
      <c r="AM867" s="103"/>
      <c r="AN867" s="103"/>
    </row>
    <row r="868" spans="1:40" s="97" customFormat="1" ht="15.75" hidden="1" customHeight="1">
      <c r="A868" s="103"/>
      <c r="B868" s="103"/>
      <c r="C868" s="113"/>
      <c r="D868" s="113"/>
      <c r="E868" s="113"/>
      <c r="F868" s="113"/>
      <c r="G868" s="113"/>
      <c r="H868" s="113"/>
      <c r="I868" s="11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3"/>
      <c r="AF868" s="103"/>
      <c r="AG868" s="103"/>
      <c r="AH868" s="103"/>
      <c r="AI868" s="103"/>
      <c r="AJ868" s="103"/>
      <c r="AK868" s="103"/>
      <c r="AL868" s="103"/>
      <c r="AM868" s="103"/>
      <c r="AN868" s="103"/>
    </row>
    <row r="869" spans="1:40" s="97" customFormat="1" ht="15.75" hidden="1" customHeight="1">
      <c r="A869" s="103"/>
      <c r="B869" s="103"/>
      <c r="C869" s="113"/>
      <c r="D869" s="113"/>
      <c r="E869" s="113"/>
      <c r="F869" s="113"/>
      <c r="G869" s="113"/>
      <c r="H869" s="113"/>
      <c r="I869" s="113"/>
      <c r="J869" s="103"/>
      <c r="K869" s="103"/>
      <c r="L869" s="103"/>
      <c r="M869" s="103"/>
      <c r="N869" s="103"/>
      <c r="O869" s="103"/>
      <c r="P869" s="103"/>
      <c r="Q869" s="103"/>
      <c r="R869" s="103"/>
      <c r="S869" s="103"/>
      <c r="T869" s="103"/>
      <c r="U869" s="103"/>
      <c r="V869" s="103"/>
      <c r="W869" s="103"/>
      <c r="X869" s="103"/>
      <c r="Y869" s="103"/>
      <c r="Z869" s="103"/>
      <c r="AA869" s="103"/>
      <c r="AB869" s="103"/>
      <c r="AC869" s="103"/>
      <c r="AD869" s="103"/>
      <c r="AE869" s="103"/>
      <c r="AF869" s="103"/>
      <c r="AG869" s="103"/>
      <c r="AH869" s="103"/>
      <c r="AI869" s="103"/>
      <c r="AJ869" s="103"/>
      <c r="AK869" s="103"/>
      <c r="AL869" s="103"/>
      <c r="AM869" s="103"/>
      <c r="AN869" s="103"/>
    </row>
    <row r="870" spans="1:40" s="97" customFormat="1" ht="15.75" hidden="1" customHeight="1">
      <c r="A870" s="103"/>
      <c r="B870" s="103"/>
      <c r="C870" s="113"/>
      <c r="D870" s="113"/>
      <c r="E870" s="113"/>
      <c r="F870" s="113"/>
      <c r="G870" s="113"/>
      <c r="H870" s="113"/>
      <c r="I870" s="113"/>
      <c r="J870" s="10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c r="AG870" s="103"/>
      <c r="AH870" s="103"/>
      <c r="AI870" s="103"/>
      <c r="AJ870" s="103"/>
      <c r="AK870" s="103"/>
      <c r="AL870" s="103"/>
      <c r="AM870" s="103"/>
      <c r="AN870" s="103"/>
    </row>
    <row r="871" spans="1:40" s="97" customFormat="1" ht="15.75" hidden="1" customHeight="1">
      <c r="A871" s="103"/>
      <c r="B871" s="103"/>
      <c r="C871" s="113"/>
      <c r="D871" s="113"/>
      <c r="E871" s="113"/>
      <c r="F871" s="113"/>
      <c r="G871" s="113"/>
      <c r="H871" s="113"/>
      <c r="I871" s="113"/>
      <c r="J871" s="103"/>
      <c r="K871" s="103"/>
      <c r="L871" s="103"/>
      <c r="M871" s="103"/>
      <c r="N871" s="103"/>
      <c r="O871" s="103"/>
      <c r="P871" s="103"/>
      <c r="Q871" s="103"/>
      <c r="R871" s="103"/>
      <c r="S871" s="103"/>
      <c r="T871" s="103"/>
      <c r="U871" s="103"/>
      <c r="V871" s="103"/>
      <c r="W871" s="103"/>
      <c r="X871" s="103"/>
      <c r="Y871" s="103"/>
      <c r="Z871" s="103"/>
      <c r="AA871" s="103"/>
      <c r="AB871" s="103"/>
      <c r="AC871" s="103"/>
      <c r="AD871" s="103"/>
      <c r="AE871" s="103"/>
      <c r="AF871" s="103"/>
      <c r="AG871" s="103"/>
      <c r="AH871" s="103"/>
      <c r="AI871" s="103"/>
      <c r="AJ871" s="103"/>
      <c r="AK871" s="103"/>
      <c r="AL871" s="103"/>
      <c r="AM871" s="103"/>
      <c r="AN871" s="103"/>
    </row>
    <row r="872" spans="1:40" s="97" customFormat="1" ht="15.75" hidden="1" customHeight="1">
      <c r="A872" s="103"/>
      <c r="B872" s="103"/>
      <c r="C872" s="113"/>
      <c r="D872" s="113"/>
      <c r="E872" s="113"/>
      <c r="F872" s="113"/>
      <c r="G872" s="113"/>
      <c r="H872" s="113"/>
      <c r="I872" s="113"/>
      <c r="J872" s="103"/>
      <c r="K872" s="103"/>
      <c r="L872" s="103"/>
      <c r="M872" s="103"/>
      <c r="N872" s="103"/>
      <c r="O872" s="103"/>
      <c r="P872" s="103"/>
      <c r="Q872" s="103"/>
      <c r="R872" s="103"/>
      <c r="S872" s="103"/>
      <c r="T872" s="103"/>
      <c r="U872" s="103"/>
      <c r="V872" s="103"/>
      <c r="W872" s="103"/>
      <c r="X872" s="103"/>
      <c r="Y872" s="103"/>
      <c r="Z872" s="103"/>
      <c r="AA872" s="103"/>
      <c r="AB872" s="103"/>
      <c r="AC872" s="103"/>
      <c r="AD872" s="103"/>
      <c r="AE872" s="103"/>
      <c r="AF872" s="103"/>
      <c r="AG872" s="103"/>
      <c r="AH872" s="103"/>
      <c r="AI872" s="103"/>
      <c r="AJ872" s="103"/>
      <c r="AK872" s="103"/>
      <c r="AL872" s="103"/>
      <c r="AM872" s="103"/>
      <c r="AN872" s="103"/>
    </row>
    <row r="873" spans="1:40" s="97" customFormat="1" ht="15.75" hidden="1" customHeight="1">
      <c r="A873" s="103"/>
      <c r="B873" s="103"/>
      <c r="C873" s="113"/>
      <c r="D873" s="113"/>
      <c r="E873" s="113"/>
      <c r="F873" s="113"/>
      <c r="G873" s="113"/>
      <c r="H873" s="113"/>
      <c r="I873" s="113"/>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03"/>
      <c r="AG873" s="103"/>
      <c r="AH873" s="103"/>
      <c r="AI873" s="103"/>
      <c r="AJ873" s="103"/>
      <c r="AK873" s="103"/>
      <c r="AL873" s="103"/>
      <c r="AM873" s="103"/>
      <c r="AN873" s="103"/>
    </row>
    <row r="874" spans="1:40" s="97" customFormat="1" ht="15.75" hidden="1" customHeight="1">
      <c r="A874" s="103"/>
      <c r="B874" s="103"/>
      <c r="C874" s="113"/>
      <c r="D874" s="113"/>
      <c r="E874" s="113"/>
      <c r="F874" s="113"/>
      <c r="G874" s="113"/>
      <c r="H874" s="113"/>
      <c r="I874" s="113"/>
      <c r="J874" s="103"/>
      <c r="K874" s="103"/>
      <c r="L874" s="103"/>
      <c r="M874" s="103"/>
      <c r="N874" s="103"/>
      <c r="O874" s="103"/>
      <c r="P874" s="103"/>
      <c r="Q874" s="103"/>
      <c r="R874" s="103"/>
      <c r="S874" s="103"/>
      <c r="T874" s="103"/>
      <c r="U874" s="103"/>
      <c r="V874" s="103"/>
      <c r="W874" s="103"/>
      <c r="X874" s="103"/>
      <c r="Y874" s="103"/>
      <c r="Z874" s="103"/>
      <c r="AA874" s="103"/>
      <c r="AB874" s="103"/>
      <c r="AC874" s="103"/>
      <c r="AD874" s="103"/>
      <c r="AE874" s="103"/>
      <c r="AF874" s="103"/>
      <c r="AG874" s="103"/>
      <c r="AH874" s="103"/>
      <c r="AI874" s="103"/>
      <c r="AJ874" s="103"/>
      <c r="AK874" s="103"/>
      <c r="AL874" s="103"/>
      <c r="AM874" s="103"/>
      <c r="AN874" s="103"/>
    </row>
    <row r="875" spans="1:40" s="97" customFormat="1" ht="15.75" hidden="1" customHeight="1">
      <c r="A875" s="103"/>
      <c r="B875" s="103"/>
      <c r="C875" s="113"/>
      <c r="D875" s="113"/>
      <c r="E875" s="113"/>
      <c r="F875" s="113"/>
      <c r="G875" s="113"/>
      <c r="H875" s="113"/>
      <c r="I875" s="113"/>
      <c r="J875" s="103"/>
      <c r="K875" s="103"/>
      <c r="L875" s="103"/>
      <c r="M875" s="103"/>
      <c r="N875" s="103"/>
      <c r="O875" s="103"/>
      <c r="P875" s="103"/>
      <c r="Q875" s="103"/>
      <c r="R875" s="103"/>
      <c r="S875" s="103"/>
      <c r="T875" s="103"/>
      <c r="U875" s="103"/>
      <c r="V875" s="103"/>
      <c r="W875" s="103"/>
      <c r="X875" s="103"/>
      <c r="Y875" s="103"/>
      <c r="Z875" s="103"/>
      <c r="AA875" s="103"/>
      <c r="AB875" s="103"/>
      <c r="AC875" s="103"/>
      <c r="AD875" s="103"/>
      <c r="AE875" s="103"/>
      <c r="AF875" s="103"/>
      <c r="AG875" s="103"/>
      <c r="AH875" s="103"/>
      <c r="AI875" s="103"/>
      <c r="AJ875" s="103"/>
      <c r="AK875" s="103"/>
      <c r="AL875" s="103"/>
      <c r="AM875" s="103"/>
      <c r="AN875" s="103"/>
    </row>
    <row r="876" spans="1:40" s="97" customFormat="1" ht="15.75" hidden="1" customHeight="1">
      <c r="A876" s="103"/>
      <c r="B876" s="103"/>
      <c r="C876" s="113"/>
      <c r="D876" s="113"/>
      <c r="E876" s="113"/>
      <c r="F876" s="113"/>
      <c r="G876" s="113"/>
      <c r="H876" s="113"/>
      <c r="I876" s="113"/>
      <c r="J876" s="103"/>
      <c r="K876" s="103"/>
      <c r="L876" s="103"/>
      <c r="M876" s="103"/>
      <c r="N876" s="103"/>
      <c r="O876" s="103"/>
      <c r="P876" s="103"/>
      <c r="Q876" s="103"/>
      <c r="R876" s="103"/>
      <c r="S876" s="103"/>
      <c r="T876" s="103"/>
      <c r="U876" s="103"/>
      <c r="V876" s="103"/>
      <c r="W876" s="103"/>
      <c r="X876" s="103"/>
      <c r="Y876" s="103"/>
      <c r="Z876" s="103"/>
      <c r="AA876" s="103"/>
      <c r="AB876" s="103"/>
      <c r="AC876" s="103"/>
      <c r="AD876" s="103"/>
      <c r="AE876" s="103"/>
      <c r="AF876" s="103"/>
      <c r="AG876" s="103"/>
      <c r="AH876" s="103"/>
      <c r="AI876" s="103"/>
      <c r="AJ876" s="103"/>
      <c r="AK876" s="103"/>
      <c r="AL876" s="103"/>
      <c r="AM876" s="103"/>
      <c r="AN876" s="103"/>
    </row>
    <row r="877" spans="1:40" s="97" customFormat="1" ht="15.75" hidden="1" customHeight="1">
      <c r="A877" s="103"/>
      <c r="B877" s="103"/>
      <c r="C877" s="113"/>
      <c r="D877" s="113"/>
      <c r="E877" s="113"/>
      <c r="F877" s="113"/>
      <c r="G877" s="113"/>
      <c r="H877" s="113"/>
      <c r="I877" s="113"/>
      <c r="J877" s="103"/>
      <c r="K877" s="103"/>
      <c r="L877" s="103"/>
      <c r="M877" s="103"/>
      <c r="N877" s="103"/>
      <c r="O877" s="103"/>
      <c r="P877" s="103"/>
      <c r="Q877" s="103"/>
      <c r="R877" s="103"/>
      <c r="S877" s="103"/>
      <c r="T877" s="103"/>
      <c r="U877" s="103"/>
      <c r="V877" s="103"/>
      <c r="W877" s="103"/>
      <c r="X877" s="103"/>
      <c r="Y877" s="103"/>
      <c r="Z877" s="103"/>
      <c r="AA877" s="103"/>
      <c r="AB877" s="103"/>
      <c r="AC877" s="103"/>
      <c r="AD877" s="103"/>
      <c r="AE877" s="103"/>
      <c r="AF877" s="103"/>
      <c r="AG877" s="103"/>
      <c r="AH877" s="103"/>
      <c r="AI877" s="103"/>
      <c r="AJ877" s="103"/>
      <c r="AK877" s="103"/>
      <c r="AL877" s="103"/>
      <c r="AM877" s="103"/>
      <c r="AN877" s="103"/>
    </row>
    <row r="878" spans="1:40" s="97" customFormat="1" ht="15.75" hidden="1" customHeight="1">
      <c r="A878" s="103"/>
      <c r="B878" s="103"/>
      <c r="C878" s="113"/>
      <c r="D878" s="113"/>
      <c r="E878" s="113"/>
      <c r="F878" s="113"/>
      <c r="G878" s="113"/>
      <c r="H878" s="113"/>
      <c r="I878" s="113"/>
      <c r="J878" s="103"/>
      <c r="K878" s="103"/>
      <c r="L878" s="103"/>
      <c r="M878" s="103"/>
      <c r="N878" s="103"/>
      <c r="O878" s="103"/>
      <c r="P878" s="103"/>
      <c r="Q878" s="103"/>
      <c r="R878" s="103"/>
      <c r="S878" s="103"/>
      <c r="T878" s="103"/>
      <c r="U878" s="103"/>
      <c r="V878" s="103"/>
      <c r="W878" s="103"/>
      <c r="X878" s="103"/>
      <c r="Y878" s="103"/>
      <c r="Z878" s="103"/>
      <c r="AA878" s="103"/>
      <c r="AB878" s="103"/>
      <c r="AC878" s="103"/>
      <c r="AD878" s="103"/>
      <c r="AE878" s="103"/>
      <c r="AF878" s="103"/>
      <c r="AG878" s="103"/>
      <c r="AH878" s="103"/>
      <c r="AI878" s="103"/>
      <c r="AJ878" s="103"/>
      <c r="AK878" s="103"/>
      <c r="AL878" s="103"/>
      <c r="AM878" s="103"/>
      <c r="AN878" s="103"/>
    </row>
    <row r="879" spans="1:40" s="97" customFormat="1" ht="15.75" hidden="1" customHeight="1">
      <c r="A879" s="103"/>
      <c r="B879" s="103"/>
      <c r="C879" s="113"/>
      <c r="D879" s="113"/>
      <c r="E879" s="113"/>
      <c r="F879" s="113"/>
      <c r="G879" s="113"/>
      <c r="H879" s="113"/>
      <c r="I879" s="113"/>
      <c r="J879" s="103"/>
      <c r="K879" s="103"/>
      <c r="L879" s="103"/>
      <c r="M879" s="103"/>
      <c r="N879" s="103"/>
      <c r="O879" s="103"/>
      <c r="P879" s="103"/>
      <c r="Q879" s="103"/>
      <c r="R879" s="103"/>
      <c r="S879" s="103"/>
      <c r="T879" s="103"/>
      <c r="U879" s="103"/>
      <c r="V879" s="103"/>
      <c r="W879" s="103"/>
      <c r="X879" s="103"/>
      <c r="Y879" s="103"/>
      <c r="Z879" s="103"/>
      <c r="AA879" s="103"/>
      <c r="AB879" s="103"/>
      <c r="AC879" s="103"/>
      <c r="AD879" s="103"/>
      <c r="AE879" s="103"/>
      <c r="AF879" s="103"/>
      <c r="AG879" s="103"/>
      <c r="AH879" s="103"/>
      <c r="AI879" s="103"/>
      <c r="AJ879" s="103"/>
      <c r="AK879" s="103"/>
      <c r="AL879" s="103"/>
      <c r="AM879" s="103"/>
      <c r="AN879" s="103"/>
    </row>
    <row r="880" spans="1:40" s="97" customFormat="1" ht="15.75" hidden="1" customHeight="1">
      <c r="A880" s="103"/>
      <c r="B880" s="103"/>
      <c r="C880" s="113"/>
      <c r="D880" s="113"/>
      <c r="E880" s="113"/>
      <c r="F880" s="113"/>
      <c r="G880" s="113"/>
      <c r="H880" s="113"/>
      <c r="I880" s="113"/>
      <c r="J880" s="10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c r="AG880" s="103"/>
      <c r="AH880" s="103"/>
      <c r="AI880" s="103"/>
      <c r="AJ880" s="103"/>
      <c r="AK880" s="103"/>
      <c r="AL880" s="103"/>
      <c r="AM880" s="103"/>
      <c r="AN880" s="103"/>
    </row>
    <row r="881" spans="1:40" s="97" customFormat="1" ht="15.75" hidden="1" customHeight="1">
      <c r="A881" s="103"/>
      <c r="B881" s="103"/>
      <c r="C881" s="113"/>
      <c r="D881" s="113"/>
      <c r="E881" s="113"/>
      <c r="F881" s="113"/>
      <c r="G881" s="113"/>
      <c r="H881" s="113"/>
      <c r="I881" s="113"/>
      <c r="J881" s="103"/>
      <c r="K881" s="103"/>
      <c r="L881" s="103"/>
      <c r="M881" s="103"/>
      <c r="N881" s="103"/>
      <c r="O881" s="103"/>
      <c r="P881" s="103"/>
      <c r="Q881" s="103"/>
      <c r="R881" s="103"/>
      <c r="S881" s="103"/>
      <c r="T881" s="103"/>
      <c r="U881" s="103"/>
      <c r="V881" s="103"/>
      <c r="W881" s="103"/>
      <c r="X881" s="103"/>
      <c r="Y881" s="103"/>
      <c r="Z881" s="103"/>
      <c r="AA881" s="103"/>
      <c r="AB881" s="103"/>
      <c r="AC881" s="103"/>
      <c r="AD881" s="103"/>
      <c r="AE881" s="103"/>
      <c r="AF881" s="103"/>
      <c r="AG881" s="103"/>
      <c r="AH881" s="103"/>
      <c r="AI881" s="103"/>
      <c r="AJ881" s="103"/>
      <c r="AK881" s="103"/>
      <c r="AL881" s="103"/>
      <c r="AM881" s="103"/>
      <c r="AN881" s="103"/>
    </row>
    <row r="882" spans="1:40" s="97" customFormat="1" ht="15.75" hidden="1" customHeight="1">
      <c r="A882" s="103"/>
      <c r="B882" s="103"/>
      <c r="C882" s="113"/>
      <c r="D882" s="113"/>
      <c r="E882" s="113"/>
      <c r="F882" s="113"/>
      <c r="G882" s="113"/>
      <c r="H882" s="113"/>
      <c r="I882" s="113"/>
      <c r="J882" s="103"/>
      <c r="K882" s="103"/>
      <c r="L882" s="103"/>
      <c r="M882" s="103"/>
      <c r="N882" s="103"/>
      <c r="O882" s="103"/>
      <c r="P882" s="103"/>
      <c r="Q882" s="103"/>
      <c r="R882" s="103"/>
      <c r="S882" s="103"/>
      <c r="T882" s="103"/>
      <c r="U882" s="103"/>
      <c r="V882" s="103"/>
      <c r="W882" s="103"/>
      <c r="X882" s="103"/>
      <c r="Y882" s="103"/>
      <c r="Z882" s="103"/>
      <c r="AA882" s="103"/>
      <c r="AB882" s="103"/>
      <c r="AC882" s="103"/>
      <c r="AD882" s="103"/>
      <c r="AE882" s="103"/>
      <c r="AF882" s="103"/>
      <c r="AG882" s="103"/>
      <c r="AH882" s="103"/>
      <c r="AI882" s="103"/>
      <c r="AJ882" s="103"/>
      <c r="AK882" s="103"/>
      <c r="AL882" s="103"/>
      <c r="AM882" s="103"/>
      <c r="AN882" s="103"/>
    </row>
    <row r="883" spans="1:40" s="97" customFormat="1" ht="15.75" hidden="1" customHeight="1">
      <c r="A883" s="103"/>
      <c r="B883" s="103"/>
      <c r="C883" s="113"/>
      <c r="D883" s="113"/>
      <c r="E883" s="113"/>
      <c r="F883" s="113"/>
      <c r="G883" s="113"/>
      <c r="H883" s="113"/>
      <c r="I883" s="113"/>
      <c r="J883" s="103"/>
      <c r="K883" s="103"/>
      <c r="L883" s="103"/>
      <c r="M883" s="103"/>
      <c r="N883" s="103"/>
      <c r="O883" s="103"/>
      <c r="P883" s="103"/>
      <c r="Q883" s="103"/>
      <c r="R883" s="103"/>
      <c r="S883" s="103"/>
      <c r="T883" s="103"/>
      <c r="U883" s="103"/>
      <c r="V883" s="103"/>
      <c r="W883" s="103"/>
      <c r="X883" s="103"/>
      <c r="Y883" s="103"/>
      <c r="Z883" s="103"/>
      <c r="AA883" s="103"/>
      <c r="AB883" s="103"/>
      <c r="AC883" s="103"/>
      <c r="AD883" s="103"/>
      <c r="AE883" s="103"/>
      <c r="AF883" s="103"/>
      <c r="AG883" s="103"/>
      <c r="AH883" s="103"/>
      <c r="AI883" s="103"/>
      <c r="AJ883" s="103"/>
      <c r="AK883" s="103"/>
      <c r="AL883" s="103"/>
      <c r="AM883" s="103"/>
      <c r="AN883" s="103"/>
    </row>
    <row r="884" spans="1:40" s="97" customFormat="1" ht="15.75" hidden="1" customHeight="1">
      <c r="A884" s="103"/>
      <c r="B884" s="103"/>
      <c r="C884" s="113"/>
      <c r="D884" s="113"/>
      <c r="E884" s="113"/>
      <c r="F884" s="113"/>
      <c r="G884" s="113"/>
      <c r="H884" s="113"/>
      <c r="I884" s="113"/>
      <c r="J884" s="103"/>
      <c r="K884" s="103"/>
      <c r="L884" s="103"/>
      <c r="M884" s="103"/>
      <c r="N884" s="103"/>
      <c r="O884" s="103"/>
      <c r="P884" s="103"/>
      <c r="Q884" s="103"/>
      <c r="R884" s="103"/>
      <c r="S884" s="103"/>
      <c r="T884" s="103"/>
      <c r="U884" s="103"/>
      <c r="V884" s="103"/>
      <c r="W884" s="103"/>
      <c r="X884" s="103"/>
      <c r="Y884" s="103"/>
      <c r="Z884" s="103"/>
      <c r="AA884" s="103"/>
      <c r="AB884" s="103"/>
      <c r="AC884" s="103"/>
      <c r="AD884" s="103"/>
      <c r="AE884" s="103"/>
      <c r="AF884" s="103"/>
      <c r="AG884" s="103"/>
      <c r="AH884" s="103"/>
      <c r="AI884" s="103"/>
      <c r="AJ884" s="103"/>
      <c r="AK884" s="103"/>
      <c r="AL884" s="103"/>
      <c r="AM884" s="103"/>
      <c r="AN884" s="103"/>
    </row>
    <row r="885" spans="1:40" s="97" customFormat="1" ht="15.75" hidden="1" customHeight="1">
      <c r="A885" s="103"/>
      <c r="B885" s="103"/>
      <c r="C885" s="113"/>
      <c r="D885" s="113"/>
      <c r="E885" s="113"/>
      <c r="F885" s="113"/>
      <c r="G885" s="113"/>
      <c r="H885" s="113"/>
      <c r="I885" s="113"/>
      <c r="J885" s="103"/>
      <c r="K885" s="103"/>
      <c r="L885" s="103"/>
      <c r="M885" s="103"/>
      <c r="N885" s="103"/>
      <c r="O885" s="103"/>
      <c r="P885" s="103"/>
      <c r="Q885" s="103"/>
      <c r="R885" s="103"/>
      <c r="S885" s="103"/>
      <c r="T885" s="103"/>
      <c r="U885" s="103"/>
      <c r="V885" s="103"/>
      <c r="W885" s="103"/>
      <c r="X885" s="103"/>
      <c r="Y885" s="103"/>
      <c r="Z885" s="103"/>
      <c r="AA885" s="103"/>
      <c r="AB885" s="103"/>
      <c r="AC885" s="103"/>
      <c r="AD885" s="103"/>
      <c r="AE885" s="103"/>
      <c r="AF885" s="103"/>
      <c r="AG885" s="103"/>
      <c r="AH885" s="103"/>
      <c r="AI885" s="103"/>
      <c r="AJ885" s="103"/>
      <c r="AK885" s="103"/>
      <c r="AL885" s="103"/>
      <c r="AM885" s="103"/>
      <c r="AN885" s="103"/>
    </row>
    <row r="886" spans="1:40" s="97" customFormat="1" ht="15.75" hidden="1" customHeight="1">
      <c r="A886" s="103"/>
      <c r="B886" s="103"/>
      <c r="C886" s="113"/>
      <c r="D886" s="113"/>
      <c r="E886" s="113"/>
      <c r="F886" s="113"/>
      <c r="G886" s="113"/>
      <c r="H886" s="113"/>
      <c r="I886" s="113"/>
      <c r="J886" s="103"/>
      <c r="K886" s="103"/>
      <c r="L886" s="103"/>
      <c r="M886" s="103"/>
      <c r="N886" s="103"/>
      <c r="O886" s="103"/>
      <c r="P886" s="103"/>
      <c r="Q886" s="103"/>
      <c r="R886" s="103"/>
      <c r="S886" s="103"/>
      <c r="T886" s="103"/>
      <c r="U886" s="103"/>
      <c r="V886" s="103"/>
      <c r="W886" s="103"/>
      <c r="X886" s="103"/>
      <c r="Y886" s="103"/>
      <c r="Z886" s="103"/>
      <c r="AA886" s="103"/>
      <c r="AB886" s="103"/>
      <c r="AC886" s="103"/>
      <c r="AD886" s="103"/>
      <c r="AE886" s="103"/>
      <c r="AF886" s="103"/>
      <c r="AG886" s="103"/>
      <c r="AH886" s="103"/>
      <c r="AI886" s="103"/>
      <c r="AJ886" s="103"/>
      <c r="AK886" s="103"/>
      <c r="AL886" s="103"/>
      <c r="AM886" s="103"/>
      <c r="AN886" s="103"/>
    </row>
    <row r="887" spans="1:40" s="97" customFormat="1" ht="15.75" hidden="1" customHeight="1">
      <c r="A887" s="103"/>
      <c r="B887" s="103"/>
      <c r="C887" s="113"/>
      <c r="D887" s="113"/>
      <c r="E887" s="113"/>
      <c r="F887" s="113"/>
      <c r="G887" s="113"/>
      <c r="H887" s="113"/>
      <c r="I887" s="113"/>
      <c r="J887" s="103"/>
      <c r="K887" s="103"/>
      <c r="L887" s="103"/>
      <c r="M887" s="103"/>
      <c r="N887" s="103"/>
      <c r="O887" s="103"/>
      <c r="P887" s="103"/>
      <c r="Q887" s="103"/>
      <c r="R887" s="103"/>
      <c r="S887" s="103"/>
      <c r="T887" s="103"/>
      <c r="U887" s="103"/>
      <c r="V887" s="103"/>
      <c r="W887" s="103"/>
      <c r="X887" s="103"/>
      <c r="Y887" s="103"/>
      <c r="Z887" s="103"/>
      <c r="AA887" s="103"/>
      <c r="AB887" s="103"/>
      <c r="AC887" s="103"/>
      <c r="AD887" s="103"/>
      <c r="AE887" s="103"/>
      <c r="AF887" s="103"/>
      <c r="AG887" s="103"/>
      <c r="AH887" s="103"/>
      <c r="AI887" s="103"/>
      <c r="AJ887" s="103"/>
      <c r="AK887" s="103"/>
      <c r="AL887" s="103"/>
      <c r="AM887" s="103"/>
      <c r="AN887" s="103"/>
    </row>
    <row r="888" spans="1:40" s="97" customFormat="1" ht="15.75" hidden="1" customHeight="1">
      <c r="A888" s="103"/>
      <c r="B888" s="103"/>
      <c r="C888" s="113"/>
      <c r="D888" s="113"/>
      <c r="E888" s="113"/>
      <c r="F888" s="113"/>
      <c r="G888" s="113"/>
      <c r="H888" s="113"/>
      <c r="I888" s="113"/>
      <c r="J888" s="103"/>
      <c r="K888" s="103"/>
      <c r="L888" s="103"/>
      <c r="M888" s="103"/>
      <c r="N888" s="103"/>
      <c r="O888" s="103"/>
      <c r="P888" s="103"/>
      <c r="Q888" s="103"/>
      <c r="R888" s="103"/>
      <c r="S888" s="103"/>
      <c r="T888" s="103"/>
      <c r="U888" s="103"/>
      <c r="V888" s="103"/>
      <c r="W888" s="103"/>
      <c r="X888" s="103"/>
      <c r="Y888" s="103"/>
      <c r="Z888" s="103"/>
      <c r="AA888" s="103"/>
      <c r="AB888" s="103"/>
      <c r="AC888" s="103"/>
      <c r="AD888" s="103"/>
      <c r="AE888" s="103"/>
      <c r="AF888" s="103"/>
      <c r="AG888" s="103"/>
      <c r="AH888" s="103"/>
      <c r="AI888" s="103"/>
      <c r="AJ888" s="103"/>
      <c r="AK888" s="103"/>
      <c r="AL888" s="103"/>
      <c r="AM888" s="103"/>
      <c r="AN888" s="103"/>
    </row>
    <row r="889" spans="1:40" s="97" customFormat="1" ht="15.75" hidden="1" customHeight="1">
      <c r="A889" s="103"/>
      <c r="B889" s="103"/>
      <c r="C889" s="113"/>
      <c r="D889" s="113"/>
      <c r="E889" s="113"/>
      <c r="F889" s="113"/>
      <c r="G889" s="113"/>
      <c r="H889" s="113"/>
      <c r="I889" s="113"/>
      <c r="J889" s="103"/>
      <c r="K889" s="103"/>
      <c r="L889" s="103"/>
      <c r="M889" s="103"/>
      <c r="N889" s="103"/>
      <c r="O889" s="103"/>
      <c r="P889" s="103"/>
      <c r="Q889" s="103"/>
      <c r="R889" s="103"/>
      <c r="S889" s="103"/>
      <c r="T889" s="103"/>
      <c r="U889" s="103"/>
      <c r="V889" s="103"/>
      <c r="W889" s="103"/>
      <c r="X889" s="103"/>
      <c r="Y889" s="103"/>
      <c r="Z889" s="103"/>
      <c r="AA889" s="103"/>
      <c r="AB889" s="103"/>
      <c r="AC889" s="103"/>
      <c r="AD889" s="103"/>
      <c r="AE889" s="103"/>
      <c r="AF889" s="103"/>
      <c r="AG889" s="103"/>
      <c r="AH889" s="103"/>
      <c r="AI889" s="103"/>
      <c r="AJ889" s="103"/>
      <c r="AK889" s="103"/>
      <c r="AL889" s="103"/>
      <c r="AM889" s="103"/>
      <c r="AN889" s="103"/>
    </row>
    <row r="890" spans="1:40" s="97" customFormat="1" ht="15.75" hidden="1" customHeight="1">
      <c r="A890" s="103"/>
      <c r="B890" s="103"/>
      <c r="C890" s="113"/>
      <c r="D890" s="113"/>
      <c r="E890" s="113"/>
      <c r="F890" s="113"/>
      <c r="G890" s="113"/>
      <c r="H890" s="113"/>
      <c r="I890" s="113"/>
      <c r="J890" s="103"/>
      <c r="K890" s="103"/>
      <c r="L890" s="103"/>
      <c r="M890" s="103"/>
      <c r="N890" s="103"/>
      <c r="O890" s="103"/>
      <c r="P890" s="103"/>
      <c r="Q890" s="103"/>
      <c r="R890" s="103"/>
      <c r="S890" s="103"/>
      <c r="T890" s="103"/>
      <c r="U890" s="103"/>
      <c r="V890" s="103"/>
      <c r="W890" s="103"/>
      <c r="X890" s="103"/>
      <c r="Y890" s="103"/>
      <c r="Z890" s="103"/>
      <c r="AA890" s="103"/>
      <c r="AB890" s="103"/>
      <c r="AC890" s="103"/>
      <c r="AD890" s="103"/>
      <c r="AE890" s="103"/>
      <c r="AF890" s="103"/>
      <c r="AG890" s="103"/>
      <c r="AH890" s="103"/>
      <c r="AI890" s="103"/>
      <c r="AJ890" s="103"/>
      <c r="AK890" s="103"/>
      <c r="AL890" s="103"/>
      <c r="AM890" s="103"/>
      <c r="AN890" s="103"/>
    </row>
    <row r="891" spans="1:40" s="97" customFormat="1" ht="15.75" hidden="1" customHeight="1">
      <c r="A891" s="103"/>
      <c r="B891" s="103"/>
      <c r="C891" s="113"/>
      <c r="D891" s="113"/>
      <c r="E891" s="113"/>
      <c r="F891" s="113"/>
      <c r="G891" s="113"/>
      <c r="H891" s="113"/>
      <c r="I891" s="113"/>
      <c r="J891" s="103"/>
      <c r="K891" s="103"/>
      <c r="L891" s="103"/>
      <c r="M891" s="103"/>
      <c r="N891" s="103"/>
      <c r="O891" s="103"/>
      <c r="P891" s="103"/>
      <c r="Q891" s="103"/>
      <c r="R891" s="103"/>
      <c r="S891" s="103"/>
      <c r="T891" s="103"/>
      <c r="U891" s="103"/>
      <c r="V891" s="103"/>
      <c r="W891" s="103"/>
      <c r="X891" s="103"/>
      <c r="Y891" s="103"/>
      <c r="Z891" s="103"/>
      <c r="AA891" s="103"/>
      <c r="AB891" s="103"/>
      <c r="AC891" s="103"/>
      <c r="AD891" s="103"/>
      <c r="AE891" s="103"/>
      <c r="AF891" s="103"/>
      <c r="AG891" s="103"/>
      <c r="AH891" s="103"/>
      <c r="AI891" s="103"/>
      <c r="AJ891" s="103"/>
      <c r="AK891" s="103"/>
      <c r="AL891" s="103"/>
      <c r="AM891" s="103"/>
      <c r="AN891" s="103"/>
    </row>
    <row r="892" spans="1:40" s="97" customFormat="1" ht="15.75" hidden="1" customHeight="1">
      <c r="A892" s="103"/>
      <c r="B892" s="103"/>
      <c r="C892" s="113"/>
      <c r="D892" s="113"/>
      <c r="E892" s="113"/>
      <c r="F892" s="113"/>
      <c r="G892" s="113"/>
      <c r="H892" s="113"/>
      <c r="I892" s="113"/>
      <c r="J892" s="103"/>
      <c r="K892" s="103"/>
      <c r="L892" s="103"/>
      <c r="M892" s="103"/>
      <c r="N892" s="103"/>
      <c r="O892" s="103"/>
      <c r="P892" s="103"/>
      <c r="Q892" s="103"/>
      <c r="R892" s="103"/>
      <c r="S892" s="103"/>
      <c r="T892" s="103"/>
      <c r="U892" s="103"/>
      <c r="V892" s="103"/>
      <c r="W892" s="103"/>
      <c r="X892" s="103"/>
      <c r="Y892" s="103"/>
      <c r="Z892" s="103"/>
      <c r="AA892" s="103"/>
      <c r="AB892" s="103"/>
      <c r="AC892" s="103"/>
      <c r="AD892" s="103"/>
      <c r="AE892" s="103"/>
      <c r="AF892" s="103"/>
      <c r="AG892" s="103"/>
      <c r="AH892" s="103"/>
      <c r="AI892" s="103"/>
      <c r="AJ892" s="103"/>
      <c r="AK892" s="103"/>
      <c r="AL892" s="103"/>
      <c r="AM892" s="103"/>
      <c r="AN892" s="103"/>
    </row>
    <row r="893" spans="1:40" s="97" customFormat="1" ht="15.75" hidden="1" customHeight="1">
      <c r="A893" s="103"/>
      <c r="B893" s="103"/>
      <c r="C893" s="113"/>
      <c r="D893" s="113"/>
      <c r="E893" s="113"/>
      <c r="F893" s="113"/>
      <c r="G893" s="113"/>
      <c r="H893" s="113"/>
      <c r="I893" s="113"/>
      <c r="J893" s="103"/>
      <c r="K893" s="103"/>
      <c r="L893" s="103"/>
      <c r="M893" s="103"/>
      <c r="N893" s="103"/>
      <c r="O893" s="103"/>
      <c r="P893" s="103"/>
      <c r="Q893" s="103"/>
      <c r="R893" s="103"/>
      <c r="S893" s="103"/>
      <c r="T893" s="103"/>
      <c r="U893" s="103"/>
      <c r="V893" s="103"/>
      <c r="W893" s="103"/>
      <c r="X893" s="103"/>
      <c r="Y893" s="103"/>
      <c r="Z893" s="103"/>
      <c r="AA893" s="103"/>
      <c r="AB893" s="103"/>
      <c r="AC893" s="103"/>
      <c r="AD893" s="103"/>
      <c r="AE893" s="103"/>
      <c r="AF893" s="103"/>
      <c r="AG893" s="103"/>
      <c r="AH893" s="103"/>
      <c r="AI893" s="103"/>
      <c r="AJ893" s="103"/>
      <c r="AK893" s="103"/>
      <c r="AL893" s="103"/>
      <c r="AM893" s="103"/>
      <c r="AN893" s="103"/>
    </row>
    <row r="894" spans="1:40" s="97" customFormat="1" ht="15.75" hidden="1" customHeight="1">
      <c r="A894" s="103"/>
      <c r="B894" s="103"/>
      <c r="C894" s="113"/>
      <c r="D894" s="113"/>
      <c r="E894" s="113"/>
      <c r="F894" s="113"/>
      <c r="G894" s="113"/>
      <c r="H894" s="113"/>
      <c r="I894" s="113"/>
      <c r="J894" s="103"/>
      <c r="K894" s="103"/>
      <c r="L894" s="103"/>
      <c r="M894" s="103"/>
      <c r="N894" s="103"/>
      <c r="O894" s="103"/>
      <c r="P894" s="103"/>
      <c r="Q894" s="103"/>
      <c r="R894" s="103"/>
      <c r="S894" s="103"/>
      <c r="T894" s="103"/>
      <c r="U894" s="103"/>
      <c r="V894" s="103"/>
      <c r="W894" s="103"/>
      <c r="X894" s="103"/>
      <c r="Y894" s="103"/>
      <c r="Z894" s="103"/>
      <c r="AA894" s="103"/>
      <c r="AB894" s="103"/>
      <c r="AC894" s="103"/>
      <c r="AD894" s="103"/>
      <c r="AE894" s="103"/>
      <c r="AF894" s="103"/>
      <c r="AG894" s="103"/>
      <c r="AH894" s="103"/>
      <c r="AI894" s="103"/>
      <c r="AJ894" s="103"/>
      <c r="AK894" s="103"/>
      <c r="AL894" s="103"/>
      <c r="AM894" s="103"/>
      <c r="AN894" s="103"/>
    </row>
    <row r="895" spans="1:40" s="97" customFormat="1" ht="15.75" hidden="1" customHeight="1">
      <c r="A895" s="103"/>
      <c r="B895" s="103"/>
      <c r="C895" s="113"/>
      <c r="D895" s="113"/>
      <c r="E895" s="113"/>
      <c r="F895" s="113"/>
      <c r="G895" s="113"/>
      <c r="H895" s="113"/>
      <c r="I895" s="113"/>
      <c r="J895" s="103"/>
      <c r="K895" s="103"/>
      <c r="L895" s="103"/>
      <c r="M895" s="103"/>
      <c r="N895" s="103"/>
      <c r="O895" s="103"/>
      <c r="P895" s="103"/>
      <c r="Q895" s="103"/>
      <c r="R895" s="103"/>
      <c r="S895" s="103"/>
      <c r="T895" s="103"/>
      <c r="U895" s="103"/>
      <c r="V895" s="103"/>
      <c r="W895" s="103"/>
      <c r="X895" s="103"/>
      <c r="Y895" s="103"/>
      <c r="Z895" s="103"/>
      <c r="AA895" s="103"/>
      <c r="AB895" s="103"/>
      <c r="AC895" s="103"/>
      <c r="AD895" s="103"/>
      <c r="AE895" s="103"/>
      <c r="AF895" s="103"/>
      <c r="AG895" s="103"/>
      <c r="AH895" s="103"/>
      <c r="AI895" s="103"/>
      <c r="AJ895" s="103"/>
      <c r="AK895" s="103"/>
      <c r="AL895" s="103"/>
      <c r="AM895" s="103"/>
      <c r="AN895" s="103"/>
    </row>
    <row r="896" spans="1:40" s="97" customFormat="1" ht="15.75" hidden="1" customHeight="1">
      <c r="A896" s="103"/>
      <c r="B896" s="103"/>
      <c r="C896" s="113"/>
      <c r="D896" s="113"/>
      <c r="E896" s="113"/>
      <c r="F896" s="113"/>
      <c r="G896" s="113"/>
      <c r="H896" s="113"/>
      <c r="I896" s="113"/>
      <c r="J896" s="103"/>
      <c r="K896" s="103"/>
      <c r="L896" s="103"/>
      <c r="M896" s="103"/>
      <c r="N896" s="103"/>
      <c r="O896" s="103"/>
      <c r="P896" s="103"/>
      <c r="Q896" s="103"/>
      <c r="R896" s="103"/>
      <c r="S896" s="103"/>
      <c r="T896" s="103"/>
      <c r="U896" s="103"/>
      <c r="V896" s="103"/>
      <c r="W896" s="103"/>
      <c r="X896" s="103"/>
      <c r="Y896" s="103"/>
      <c r="Z896" s="103"/>
      <c r="AA896" s="103"/>
      <c r="AB896" s="103"/>
      <c r="AC896" s="103"/>
      <c r="AD896" s="103"/>
      <c r="AE896" s="103"/>
      <c r="AF896" s="103"/>
      <c r="AG896" s="103"/>
      <c r="AH896" s="103"/>
      <c r="AI896" s="103"/>
      <c r="AJ896" s="103"/>
      <c r="AK896" s="103"/>
      <c r="AL896" s="103"/>
      <c r="AM896" s="103"/>
      <c r="AN896" s="103"/>
    </row>
    <row r="897" spans="1:40" s="97" customFormat="1" ht="15.75" hidden="1" customHeight="1">
      <c r="A897" s="103"/>
      <c r="B897" s="103"/>
      <c r="C897" s="113"/>
      <c r="D897" s="113"/>
      <c r="E897" s="113"/>
      <c r="F897" s="113"/>
      <c r="G897" s="113"/>
      <c r="H897" s="113"/>
      <c r="I897" s="113"/>
      <c r="J897" s="10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c r="AG897" s="103"/>
      <c r="AH897" s="103"/>
      <c r="AI897" s="103"/>
      <c r="AJ897" s="103"/>
      <c r="AK897" s="103"/>
      <c r="AL897" s="103"/>
      <c r="AM897" s="103"/>
      <c r="AN897" s="103"/>
    </row>
    <row r="898" spans="1:40" s="97" customFormat="1" ht="15.75" hidden="1" customHeight="1">
      <c r="A898" s="103"/>
      <c r="B898" s="103"/>
      <c r="C898" s="113"/>
      <c r="D898" s="113"/>
      <c r="E898" s="113"/>
      <c r="F898" s="113"/>
      <c r="G898" s="113"/>
      <c r="H898" s="113"/>
      <c r="I898" s="113"/>
      <c r="J898" s="103"/>
      <c r="K898" s="103"/>
      <c r="L898" s="103"/>
      <c r="M898" s="103"/>
      <c r="N898" s="103"/>
      <c r="O898" s="103"/>
      <c r="P898" s="103"/>
      <c r="Q898" s="103"/>
      <c r="R898" s="103"/>
      <c r="S898" s="103"/>
      <c r="T898" s="103"/>
      <c r="U898" s="103"/>
      <c r="V898" s="103"/>
      <c r="W898" s="103"/>
      <c r="X898" s="103"/>
      <c r="Y898" s="103"/>
      <c r="Z898" s="103"/>
      <c r="AA898" s="103"/>
      <c r="AB898" s="103"/>
      <c r="AC898" s="103"/>
      <c r="AD898" s="103"/>
      <c r="AE898" s="103"/>
      <c r="AF898" s="103"/>
      <c r="AG898" s="103"/>
      <c r="AH898" s="103"/>
      <c r="AI898" s="103"/>
      <c r="AJ898" s="103"/>
      <c r="AK898" s="103"/>
      <c r="AL898" s="103"/>
      <c r="AM898" s="103"/>
      <c r="AN898" s="103"/>
    </row>
    <row r="899" spans="1:40" s="97" customFormat="1" ht="15.75" hidden="1" customHeight="1">
      <c r="A899" s="103"/>
      <c r="B899" s="103"/>
      <c r="C899" s="113"/>
      <c r="D899" s="113"/>
      <c r="E899" s="113"/>
      <c r="F899" s="113"/>
      <c r="G899" s="113"/>
      <c r="H899" s="113"/>
      <c r="I899" s="113"/>
      <c r="J899" s="103"/>
      <c r="K899" s="103"/>
      <c r="L899" s="103"/>
      <c r="M899" s="103"/>
      <c r="N899" s="103"/>
      <c r="O899" s="103"/>
      <c r="P899" s="103"/>
      <c r="Q899" s="103"/>
      <c r="R899" s="103"/>
      <c r="S899" s="103"/>
      <c r="T899" s="103"/>
      <c r="U899" s="103"/>
      <c r="V899" s="103"/>
      <c r="W899" s="103"/>
      <c r="X899" s="103"/>
      <c r="Y899" s="103"/>
      <c r="Z899" s="103"/>
      <c r="AA899" s="103"/>
      <c r="AB899" s="103"/>
      <c r="AC899" s="103"/>
      <c r="AD899" s="103"/>
      <c r="AE899" s="103"/>
      <c r="AF899" s="103"/>
      <c r="AG899" s="103"/>
      <c r="AH899" s="103"/>
      <c r="AI899" s="103"/>
      <c r="AJ899" s="103"/>
      <c r="AK899" s="103"/>
      <c r="AL899" s="103"/>
      <c r="AM899" s="103"/>
      <c r="AN899" s="103"/>
    </row>
    <row r="900" spans="1:40" s="97" customFormat="1" ht="15.75" hidden="1" customHeight="1">
      <c r="A900" s="103"/>
      <c r="B900" s="103"/>
      <c r="C900" s="113"/>
      <c r="D900" s="113"/>
      <c r="E900" s="113"/>
      <c r="F900" s="113"/>
      <c r="G900" s="113"/>
      <c r="H900" s="113"/>
      <c r="I900" s="113"/>
      <c r="J900" s="10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c r="AG900" s="103"/>
      <c r="AH900" s="103"/>
      <c r="AI900" s="103"/>
      <c r="AJ900" s="103"/>
      <c r="AK900" s="103"/>
      <c r="AL900" s="103"/>
      <c r="AM900" s="103"/>
      <c r="AN900" s="103"/>
    </row>
    <row r="901" spans="1:40" s="97" customFormat="1" ht="15.75" hidden="1" customHeight="1">
      <c r="A901" s="103"/>
      <c r="B901" s="103"/>
      <c r="C901" s="113"/>
      <c r="D901" s="113"/>
      <c r="E901" s="113"/>
      <c r="F901" s="113"/>
      <c r="G901" s="113"/>
      <c r="H901" s="113"/>
      <c r="I901" s="113"/>
      <c r="J901" s="103"/>
      <c r="K901" s="103"/>
      <c r="L901" s="103"/>
      <c r="M901" s="103"/>
      <c r="N901" s="103"/>
      <c r="O901" s="103"/>
      <c r="P901" s="103"/>
      <c r="Q901" s="103"/>
      <c r="R901" s="103"/>
      <c r="S901" s="103"/>
      <c r="T901" s="103"/>
      <c r="U901" s="103"/>
      <c r="V901" s="103"/>
      <c r="W901" s="103"/>
      <c r="X901" s="103"/>
      <c r="Y901" s="103"/>
      <c r="Z901" s="103"/>
      <c r="AA901" s="103"/>
      <c r="AB901" s="103"/>
      <c r="AC901" s="103"/>
      <c r="AD901" s="103"/>
      <c r="AE901" s="103"/>
      <c r="AF901" s="103"/>
      <c r="AG901" s="103"/>
      <c r="AH901" s="103"/>
      <c r="AI901" s="103"/>
      <c r="AJ901" s="103"/>
      <c r="AK901" s="103"/>
      <c r="AL901" s="103"/>
      <c r="AM901" s="103"/>
      <c r="AN901" s="103"/>
    </row>
    <row r="902" spans="1:40" s="97" customFormat="1" ht="15.75" hidden="1" customHeight="1">
      <c r="A902" s="103"/>
      <c r="B902" s="103"/>
      <c r="C902" s="113"/>
      <c r="D902" s="113"/>
      <c r="E902" s="113"/>
      <c r="F902" s="113"/>
      <c r="G902" s="113"/>
      <c r="H902" s="113"/>
      <c r="I902" s="113"/>
      <c r="J902" s="103"/>
      <c r="K902" s="103"/>
      <c r="L902" s="103"/>
      <c r="M902" s="103"/>
      <c r="N902" s="103"/>
      <c r="O902" s="103"/>
      <c r="P902" s="103"/>
      <c r="Q902" s="103"/>
      <c r="R902" s="103"/>
      <c r="S902" s="103"/>
      <c r="T902" s="103"/>
      <c r="U902" s="103"/>
      <c r="V902" s="103"/>
      <c r="W902" s="103"/>
      <c r="X902" s="103"/>
      <c r="Y902" s="103"/>
      <c r="Z902" s="103"/>
      <c r="AA902" s="103"/>
      <c r="AB902" s="103"/>
      <c r="AC902" s="103"/>
      <c r="AD902" s="103"/>
      <c r="AE902" s="103"/>
      <c r="AF902" s="103"/>
      <c r="AG902" s="103"/>
      <c r="AH902" s="103"/>
      <c r="AI902" s="103"/>
      <c r="AJ902" s="103"/>
      <c r="AK902" s="103"/>
      <c r="AL902" s="103"/>
      <c r="AM902" s="103"/>
      <c r="AN902" s="103"/>
    </row>
    <row r="903" spans="1:40" s="97" customFormat="1" ht="15.75" hidden="1" customHeight="1">
      <c r="A903" s="103"/>
      <c r="B903" s="103"/>
      <c r="C903" s="113"/>
      <c r="D903" s="113"/>
      <c r="E903" s="113"/>
      <c r="F903" s="113"/>
      <c r="G903" s="113"/>
      <c r="H903" s="113"/>
      <c r="I903" s="113"/>
      <c r="J903" s="103"/>
      <c r="K903" s="103"/>
      <c r="L903" s="103"/>
      <c r="M903" s="103"/>
      <c r="N903" s="103"/>
      <c r="O903" s="103"/>
      <c r="P903" s="103"/>
      <c r="Q903" s="103"/>
      <c r="R903" s="103"/>
      <c r="S903" s="103"/>
      <c r="T903" s="103"/>
      <c r="U903" s="103"/>
      <c r="V903" s="103"/>
      <c r="W903" s="103"/>
      <c r="X903" s="103"/>
      <c r="Y903" s="103"/>
      <c r="Z903" s="103"/>
      <c r="AA903" s="103"/>
      <c r="AB903" s="103"/>
      <c r="AC903" s="103"/>
      <c r="AD903" s="103"/>
      <c r="AE903" s="103"/>
      <c r="AF903" s="103"/>
      <c r="AG903" s="103"/>
      <c r="AH903" s="103"/>
      <c r="AI903" s="103"/>
      <c r="AJ903" s="103"/>
      <c r="AK903" s="103"/>
      <c r="AL903" s="103"/>
      <c r="AM903" s="103"/>
      <c r="AN903" s="103"/>
    </row>
    <row r="904" spans="1:40" s="97" customFormat="1" ht="15.75" hidden="1" customHeight="1">
      <c r="A904" s="103"/>
      <c r="B904" s="103"/>
      <c r="C904" s="113"/>
      <c r="D904" s="113"/>
      <c r="E904" s="113"/>
      <c r="F904" s="113"/>
      <c r="G904" s="113"/>
      <c r="H904" s="113"/>
      <c r="I904" s="113"/>
      <c r="J904" s="103"/>
      <c r="K904" s="103"/>
      <c r="L904" s="103"/>
      <c r="M904" s="103"/>
      <c r="N904" s="103"/>
      <c r="O904" s="103"/>
      <c r="P904" s="103"/>
      <c r="Q904" s="103"/>
      <c r="R904" s="103"/>
      <c r="S904" s="103"/>
      <c r="T904" s="103"/>
      <c r="U904" s="103"/>
      <c r="V904" s="103"/>
      <c r="W904" s="103"/>
      <c r="X904" s="103"/>
      <c r="Y904" s="103"/>
      <c r="Z904" s="103"/>
      <c r="AA904" s="103"/>
      <c r="AB904" s="103"/>
      <c r="AC904" s="103"/>
      <c r="AD904" s="103"/>
      <c r="AE904" s="103"/>
      <c r="AF904" s="103"/>
      <c r="AG904" s="103"/>
      <c r="AH904" s="103"/>
      <c r="AI904" s="103"/>
      <c r="AJ904" s="103"/>
      <c r="AK904" s="103"/>
      <c r="AL904" s="103"/>
      <c r="AM904" s="103"/>
      <c r="AN904" s="103"/>
    </row>
    <row r="905" spans="1:40" s="97" customFormat="1" ht="15.75" hidden="1" customHeight="1">
      <c r="A905" s="103"/>
      <c r="B905" s="103"/>
      <c r="C905" s="113"/>
      <c r="D905" s="113"/>
      <c r="E905" s="113"/>
      <c r="F905" s="113"/>
      <c r="G905" s="113"/>
      <c r="H905" s="113"/>
      <c r="I905" s="11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3"/>
      <c r="AF905" s="103"/>
      <c r="AG905" s="103"/>
      <c r="AH905" s="103"/>
      <c r="AI905" s="103"/>
      <c r="AJ905" s="103"/>
      <c r="AK905" s="103"/>
      <c r="AL905" s="103"/>
      <c r="AM905" s="103"/>
      <c r="AN905" s="103"/>
    </row>
    <row r="906" spans="1:40" s="97" customFormat="1" ht="15.75" hidden="1" customHeight="1">
      <c r="A906" s="103"/>
      <c r="B906" s="103"/>
      <c r="C906" s="113"/>
      <c r="D906" s="113"/>
      <c r="E906" s="113"/>
      <c r="F906" s="113"/>
      <c r="G906" s="113"/>
      <c r="H906" s="113"/>
      <c r="I906" s="113"/>
      <c r="J906" s="103"/>
      <c r="K906" s="103"/>
      <c r="L906" s="103"/>
      <c r="M906" s="103"/>
      <c r="N906" s="103"/>
      <c r="O906" s="103"/>
      <c r="P906" s="103"/>
      <c r="Q906" s="103"/>
      <c r="R906" s="103"/>
      <c r="S906" s="103"/>
      <c r="T906" s="103"/>
      <c r="U906" s="103"/>
      <c r="V906" s="103"/>
      <c r="W906" s="103"/>
      <c r="X906" s="103"/>
      <c r="Y906" s="103"/>
      <c r="Z906" s="103"/>
      <c r="AA906" s="103"/>
      <c r="AB906" s="103"/>
      <c r="AC906" s="103"/>
      <c r="AD906" s="103"/>
      <c r="AE906" s="103"/>
      <c r="AF906" s="103"/>
      <c r="AG906" s="103"/>
      <c r="AH906" s="103"/>
      <c r="AI906" s="103"/>
      <c r="AJ906" s="103"/>
      <c r="AK906" s="103"/>
      <c r="AL906" s="103"/>
      <c r="AM906" s="103"/>
      <c r="AN906" s="103"/>
    </row>
    <row r="907" spans="1:40" s="97" customFormat="1" ht="15.75" hidden="1" customHeight="1">
      <c r="A907" s="103"/>
      <c r="B907" s="103"/>
      <c r="C907" s="113"/>
      <c r="D907" s="113"/>
      <c r="E907" s="113"/>
      <c r="F907" s="113"/>
      <c r="G907" s="113"/>
      <c r="H907" s="113"/>
      <c r="I907" s="113"/>
      <c r="J907" s="103"/>
      <c r="K907" s="103"/>
      <c r="L907" s="103"/>
      <c r="M907" s="103"/>
      <c r="N907" s="103"/>
      <c r="O907" s="103"/>
      <c r="P907" s="103"/>
      <c r="Q907" s="103"/>
      <c r="R907" s="103"/>
      <c r="S907" s="103"/>
      <c r="T907" s="103"/>
      <c r="U907" s="103"/>
      <c r="V907" s="103"/>
      <c r="W907" s="103"/>
      <c r="X907" s="103"/>
      <c r="Y907" s="103"/>
      <c r="Z907" s="103"/>
      <c r="AA907" s="103"/>
      <c r="AB907" s="103"/>
      <c r="AC907" s="103"/>
      <c r="AD907" s="103"/>
      <c r="AE907" s="103"/>
      <c r="AF907" s="103"/>
      <c r="AG907" s="103"/>
      <c r="AH907" s="103"/>
      <c r="AI907" s="103"/>
      <c r="AJ907" s="103"/>
      <c r="AK907" s="103"/>
      <c r="AL907" s="103"/>
      <c r="AM907" s="103"/>
      <c r="AN907" s="103"/>
    </row>
    <row r="908" spans="1:40" s="97" customFormat="1" ht="15.75" hidden="1" customHeight="1">
      <c r="A908" s="103"/>
      <c r="B908" s="103"/>
      <c r="C908" s="113"/>
      <c r="D908" s="113"/>
      <c r="E908" s="113"/>
      <c r="F908" s="113"/>
      <c r="G908" s="113"/>
      <c r="H908" s="113"/>
      <c r="I908" s="113"/>
      <c r="J908" s="103"/>
      <c r="K908" s="103"/>
      <c r="L908" s="103"/>
      <c r="M908" s="103"/>
      <c r="N908" s="103"/>
      <c r="O908" s="103"/>
      <c r="P908" s="103"/>
      <c r="Q908" s="103"/>
      <c r="R908" s="103"/>
      <c r="S908" s="103"/>
      <c r="T908" s="103"/>
      <c r="U908" s="103"/>
      <c r="V908" s="103"/>
      <c r="W908" s="103"/>
      <c r="X908" s="103"/>
      <c r="Y908" s="103"/>
      <c r="Z908" s="103"/>
      <c r="AA908" s="103"/>
      <c r="AB908" s="103"/>
      <c r="AC908" s="103"/>
      <c r="AD908" s="103"/>
      <c r="AE908" s="103"/>
      <c r="AF908" s="103"/>
      <c r="AG908" s="103"/>
      <c r="AH908" s="103"/>
      <c r="AI908" s="103"/>
      <c r="AJ908" s="103"/>
      <c r="AK908" s="103"/>
      <c r="AL908" s="103"/>
      <c r="AM908" s="103"/>
      <c r="AN908" s="103"/>
    </row>
    <row r="909" spans="1:40" s="97" customFormat="1" ht="15.75" hidden="1" customHeight="1">
      <c r="A909" s="103"/>
      <c r="B909" s="103"/>
      <c r="C909" s="113"/>
      <c r="D909" s="113"/>
      <c r="E909" s="113"/>
      <c r="F909" s="113"/>
      <c r="G909" s="113"/>
      <c r="H909" s="113"/>
      <c r="I909" s="113"/>
      <c r="J909" s="103"/>
      <c r="K909" s="103"/>
      <c r="L909" s="103"/>
      <c r="M909" s="103"/>
      <c r="N909" s="103"/>
      <c r="O909" s="103"/>
      <c r="P909" s="103"/>
      <c r="Q909" s="103"/>
      <c r="R909" s="103"/>
      <c r="S909" s="103"/>
      <c r="T909" s="103"/>
      <c r="U909" s="103"/>
      <c r="V909" s="103"/>
      <c r="W909" s="103"/>
      <c r="X909" s="103"/>
      <c r="Y909" s="103"/>
      <c r="Z909" s="103"/>
      <c r="AA909" s="103"/>
      <c r="AB909" s="103"/>
      <c r="AC909" s="103"/>
      <c r="AD909" s="103"/>
      <c r="AE909" s="103"/>
      <c r="AF909" s="103"/>
      <c r="AG909" s="103"/>
      <c r="AH909" s="103"/>
      <c r="AI909" s="103"/>
      <c r="AJ909" s="103"/>
      <c r="AK909" s="103"/>
      <c r="AL909" s="103"/>
      <c r="AM909" s="103"/>
      <c r="AN909" s="103"/>
    </row>
    <row r="910" spans="1:40" s="97" customFormat="1" ht="15.75" hidden="1" customHeight="1">
      <c r="A910" s="103"/>
      <c r="B910" s="103"/>
      <c r="C910" s="113"/>
      <c r="D910" s="113"/>
      <c r="E910" s="113"/>
      <c r="F910" s="113"/>
      <c r="G910" s="113"/>
      <c r="H910" s="113"/>
      <c r="I910" s="113"/>
      <c r="J910" s="103"/>
      <c r="K910" s="103"/>
      <c r="L910" s="103"/>
      <c r="M910" s="103"/>
      <c r="N910" s="103"/>
      <c r="O910" s="103"/>
      <c r="P910" s="103"/>
      <c r="Q910" s="103"/>
      <c r="R910" s="103"/>
      <c r="S910" s="103"/>
      <c r="T910" s="103"/>
      <c r="U910" s="103"/>
      <c r="V910" s="103"/>
      <c r="W910" s="103"/>
      <c r="X910" s="103"/>
      <c r="Y910" s="103"/>
      <c r="Z910" s="103"/>
      <c r="AA910" s="103"/>
      <c r="AB910" s="103"/>
      <c r="AC910" s="103"/>
      <c r="AD910" s="103"/>
      <c r="AE910" s="103"/>
      <c r="AF910" s="103"/>
      <c r="AG910" s="103"/>
      <c r="AH910" s="103"/>
      <c r="AI910" s="103"/>
      <c r="AJ910" s="103"/>
      <c r="AK910" s="103"/>
      <c r="AL910" s="103"/>
      <c r="AM910" s="103"/>
      <c r="AN910" s="103"/>
    </row>
    <row r="911" spans="1:40" s="97" customFormat="1" ht="15.75" hidden="1" customHeight="1">
      <c r="A911" s="103"/>
      <c r="B911" s="103"/>
      <c r="C911" s="113"/>
      <c r="D911" s="113"/>
      <c r="E911" s="113"/>
      <c r="F911" s="113"/>
      <c r="G911" s="113"/>
      <c r="H911" s="113"/>
      <c r="I911" s="113"/>
      <c r="J911" s="103"/>
      <c r="K911" s="103"/>
      <c r="L911" s="103"/>
      <c r="M911" s="103"/>
      <c r="N911" s="103"/>
      <c r="O911" s="103"/>
      <c r="P911" s="103"/>
      <c r="Q911" s="103"/>
      <c r="R911" s="103"/>
      <c r="S911" s="103"/>
      <c r="T911" s="103"/>
      <c r="U911" s="103"/>
      <c r="V911" s="103"/>
      <c r="W911" s="103"/>
      <c r="X911" s="103"/>
      <c r="Y911" s="103"/>
      <c r="Z911" s="103"/>
      <c r="AA911" s="103"/>
      <c r="AB911" s="103"/>
      <c r="AC911" s="103"/>
      <c r="AD911" s="103"/>
      <c r="AE911" s="103"/>
      <c r="AF911" s="103"/>
      <c r="AG911" s="103"/>
      <c r="AH911" s="103"/>
      <c r="AI911" s="103"/>
      <c r="AJ911" s="103"/>
      <c r="AK911" s="103"/>
      <c r="AL911" s="103"/>
      <c r="AM911" s="103"/>
      <c r="AN911" s="103"/>
    </row>
    <row r="912" spans="1:40" s="97" customFormat="1" ht="15.75" hidden="1" customHeight="1">
      <c r="A912" s="103"/>
      <c r="B912" s="103"/>
      <c r="C912" s="113"/>
      <c r="D912" s="113"/>
      <c r="E912" s="113"/>
      <c r="F912" s="113"/>
      <c r="G912" s="113"/>
      <c r="H912" s="113"/>
      <c r="I912" s="113"/>
      <c r="J912" s="103"/>
      <c r="K912" s="103"/>
      <c r="L912" s="103"/>
      <c r="M912" s="103"/>
      <c r="N912" s="103"/>
      <c r="O912" s="103"/>
      <c r="P912" s="103"/>
      <c r="Q912" s="103"/>
      <c r="R912" s="103"/>
      <c r="S912" s="103"/>
      <c r="T912" s="103"/>
      <c r="U912" s="103"/>
      <c r="V912" s="103"/>
      <c r="W912" s="103"/>
      <c r="X912" s="103"/>
      <c r="Y912" s="103"/>
      <c r="Z912" s="103"/>
      <c r="AA912" s="103"/>
      <c r="AB912" s="103"/>
      <c r="AC912" s="103"/>
      <c r="AD912" s="103"/>
      <c r="AE912" s="103"/>
      <c r="AF912" s="103"/>
      <c r="AG912" s="103"/>
      <c r="AH912" s="103"/>
      <c r="AI912" s="103"/>
      <c r="AJ912" s="103"/>
      <c r="AK912" s="103"/>
      <c r="AL912" s="103"/>
      <c r="AM912" s="103"/>
      <c r="AN912" s="103"/>
    </row>
    <row r="913" spans="1:40" s="97" customFormat="1" ht="15.75" hidden="1" customHeight="1">
      <c r="A913" s="103"/>
      <c r="B913" s="103"/>
      <c r="C913" s="113"/>
      <c r="D913" s="113"/>
      <c r="E913" s="113"/>
      <c r="F913" s="113"/>
      <c r="G913" s="113"/>
      <c r="H913" s="113"/>
      <c r="I913" s="113"/>
      <c r="J913" s="103"/>
      <c r="K913" s="103"/>
      <c r="L913" s="103"/>
      <c r="M913" s="103"/>
      <c r="N913" s="103"/>
      <c r="O913" s="103"/>
      <c r="P913" s="103"/>
      <c r="Q913" s="103"/>
      <c r="R913" s="103"/>
      <c r="S913" s="103"/>
      <c r="T913" s="103"/>
      <c r="U913" s="103"/>
      <c r="V913" s="103"/>
      <c r="W913" s="103"/>
      <c r="X913" s="103"/>
      <c r="Y913" s="103"/>
      <c r="Z913" s="103"/>
      <c r="AA913" s="103"/>
      <c r="AB913" s="103"/>
      <c r="AC913" s="103"/>
      <c r="AD913" s="103"/>
      <c r="AE913" s="103"/>
      <c r="AF913" s="103"/>
      <c r="AG913" s="103"/>
      <c r="AH913" s="103"/>
      <c r="AI913" s="103"/>
      <c r="AJ913" s="103"/>
      <c r="AK913" s="103"/>
      <c r="AL913" s="103"/>
      <c r="AM913" s="103"/>
      <c r="AN913" s="103"/>
    </row>
    <row r="914" spans="1:40" s="97" customFormat="1" ht="15.75" hidden="1" customHeight="1">
      <c r="A914" s="103"/>
      <c r="B914" s="103"/>
      <c r="C914" s="113"/>
      <c r="D914" s="113"/>
      <c r="E914" s="113"/>
      <c r="F914" s="113"/>
      <c r="G914" s="113"/>
      <c r="H914" s="113"/>
      <c r="I914" s="113"/>
      <c r="J914" s="103"/>
      <c r="K914" s="103"/>
      <c r="L914" s="103"/>
      <c r="M914" s="103"/>
      <c r="N914" s="103"/>
      <c r="O914" s="103"/>
      <c r="P914" s="103"/>
      <c r="Q914" s="103"/>
      <c r="R914" s="103"/>
      <c r="S914" s="103"/>
      <c r="T914" s="103"/>
      <c r="U914" s="103"/>
      <c r="V914" s="103"/>
      <c r="W914" s="103"/>
      <c r="X914" s="103"/>
      <c r="Y914" s="103"/>
      <c r="Z914" s="103"/>
      <c r="AA914" s="103"/>
      <c r="AB914" s="103"/>
      <c r="AC914" s="103"/>
      <c r="AD914" s="103"/>
      <c r="AE914" s="103"/>
      <c r="AF914" s="103"/>
      <c r="AG914" s="103"/>
      <c r="AH914" s="103"/>
      <c r="AI914" s="103"/>
      <c r="AJ914" s="103"/>
      <c r="AK914" s="103"/>
      <c r="AL914" s="103"/>
      <c r="AM914" s="103"/>
      <c r="AN914" s="103"/>
    </row>
    <row r="915" spans="1:40" s="97" customFormat="1" ht="15.75" hidden="1" customHeight="1">
      <c r="A915" s="103"/>
      <c r="B915" s="103"/>
      <c r="C915" s="113"/>
      <c r="D915" s="113"/>
      <c r="E915" s="113"/>
      <c r="F915" s="113"/>
      <c r="G915" s="113"/>
      <c r="H915" s="113"/>
      <c r="I915" s="113"/>
      <c r="J915" s="103"/>
      <c r="K915" s="103"/>
      <c r="L915" s="103"/>
      <c r="M915" s="103"/>
      <c r="N915" s="103"/>
      <c r="O915" s="103"/>
      <c r="P915" s="103"/>
      <c r="Q915" s="103"/>
      <c r="R915" s="103"/>
      <c r="S915" s="103"/>
      <c r="T915" s="103"/>
      <c r="U915" s="103"/>
      <c r="V915" s="103"/>
      <c r="W915" s="103"/>
      <c r="X915" s="103"/>
      <c r="Y915" s="103"/>
      <c r="Z915" s="103"/>
      <c r="AA915" s="103"/>
      <c r="AB915" s="103"/>
      <c r="AC915" s="103"/>
      <c r="AD915" s="103"/>
      <c r="AE915" s="103"/>
      <c r="AF915" s="103"/>
      <c r="AG915" s="103"/>
      <c r="AH915" s="103"/>
      <c r="AI915" s="103"/>
      <c r="AJ915" s="103"/>
      <c r="AK915" s="103"/>
      <c r="AL915" s="103"/>
      <c r="AM915" s="103"/>
      <c r="AN915" s="103"/>
    </row>
    <row r="916" spans="1:40" s="97" customFormat="1" ht="15.75" hidden="1" customHeight="1">
      <c r="A916" s="103"/>
      <c r="B916" s="103"/>
      <c r="C916" s="113"/>
      <c r="D916" s="113"/>
      <c r="E916" s="113"/>
      <c r="F916" s="113"/>
      <c r="G916" s="113"/>
      <c r="H916" s="113"/>
      <c r="I916" s="113"/>
      <c r="J916" s="10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c r="AG916" s="103"/>
      <c r="AH916" s="103"/>
      <c r="AI916" s="103"/>
      <c r="AJ916" s="103"/>
      <c r="AK916" s="103"/>
      <c r="AL916" s="103"/>
      <c r="AM916" s="103"/>
      <c r="AN916" s="103"/>
    </row>
    <row r="917" spans="1:40" s="97" customFormat="1" ht="15.75" hidden="1" customHeight="1">
      <c r="A917" s="103"/>
      <c r="B917" s="103"/>
      <c r="C917" s="113"/>
      <c r="D917" s="113"/>
      <c r="E917" s="113"/>
      <c r="F917" s="113"/>
      <c r="G917" s="113"/>
      <c r="H917" s="113"/>
      <c r="I917" s="113"/>
      <c r="J917" s="103"/>
      <c r="K917" s="103"/>
      <c r="L917" s="103"/>
      <c r="M917" s="103"/>
      <c r="N917" s="103"/>
      <c r="O917" s="103"/>
      <c r="P917" s="103"/>
      <c r="Q917" s="103"/>
      <c r="R917" s="103"/>
      <c r="S917" s="103"/>
      <c r="T917" s="103"/>
      <c r="U917" s="103"/>
      <c r="V917" s="103"/>
      <c r="W917" s="103"/>
      <c r="X917" s="103"/>
      <c r="Y917" s="103"/>
      <c r="Z917" s="103"/>
      <c r="AA917" s="103"/>
      <c r="AB917" s="103"/>
      <c r="AC917" s="103"/>
      <c r="AD917" s="103"/>
      <c r="AE917" s="103"/>
      <c r="AF917" s="103"/>
      <c r="AG917" s="103"/>
      <c r="AH917" s="103"/>
      <c r="AI917" s="103"/>
      <c r="AJ917" s="103"/>
      <c r="AK917" s="103"/>
      <c r="AL917" s="103"/>
      <c r="AM917" s="103"/>
      <c r="AN917" s="103"/>
    </row>
    <row r="918" spans="1:40" s="97" customFormat="1" ht="15.75" hidden="1" customHeight="1">
      <c r="A918" s="103"/>
      <c r="B918" s="103"/>
      <c r="C918" s="113"/>
      <c r="D918" s="113"/>
      <c r="E918" s="113"/>
      <c r="F918" s="113"/>
      <c r="G918" s="113"/>
      <c r="H918" s="113"/>
      <c r="I918" s="113"/>
      <c r="J918" s="103"/>
      <c r="K918" s="103"/>
      <c r="L918" s="103"/>
      <c r="M918" s="103"/>
      <c r="N918" s="103"/>
      <c r="O918" s="103"/>
      <c r="P918" s="103"/>
      <c r="Q918" s="103"/>
      <c r="R918" s="103"/>
      <c r="S918" s="103"/>
      <c r="T918" s="103"/>
      <c r="U918" s="103"/>
      <c r="V918" s="103"/>
      <c r="W918" s="103"/>
      <c r="X918" s="103"/>
      <c r="Y918" s="103"/>
      <c r="Z918" s="103"/>
      <c r="AA918" s="103"/>
      <c r="AB918" s="103"/>
      <c r="AC918" s="103"/>
      <c r="AD918" s="103"/>
      <c r="AE918" s="103"/>
      <c r="AF918" s="103"/>
      <c r="AG918" s="103"/>
      <c r="AH918" s="103"/>
      <c r="AI918" s="103"/>
      <c r="AJ918" s="103"/>
      <c r="AK918" s="103"/>
      <c r="AL918" s="103"/>
      <c r="AM918" s="103"/>
      <c r="AN918" s="103"/>
    </row>
    <row r="919" spans="1:40" s="97" customFormat="1" ht="15.75" hidden="1" customHeight="1">
      <c r="A919" s="103"/>
      <c r="B919" s="103"/>
      <c r="C919" s="113"/>
      <c r="D919" s="113"/>
      <c r="E919" s="113"/>
      <c r="F919" s="113"/>
      <c r="G919" s="113"/>
      <c r="H919" s="113"/>
      <c r="I919" s="113"/>
      <c r="J919" s="103"/>
      <c r="K919" s="103"/>
      <c r="L919" s="103"/>
      <c r="M919" s="103"/>
      <c r="N919" s="103"/>
      <c r="O919" s="103"/>
      <c r="P919" s="103"/>
      <c r="Q919" s="103"/>
      <c r="R919" s="103"/>
      <c r="S919" s="103"/>
      <c r="T919" s="103"/>
      <c r="U919" s="103"/>
      <c r="V919" s="103"/>
      <c r="W919" s="103"/>
      <c r="X919" s="103"/>
      <c r="Y919" s="103"/>
      <c r="Z919" s="103"/>
      <c r="AA919" s="103"/>
      <c r="AB919" s="103"/>
      <c r="AC919" s="103"/>
      <c r="AD919" s="103"/>
      <c r="AE919" s="103"/>
      <c r="AF919" s="103"/>
      <c r="AG919" s="103"/>
      <c r="AH919" s="103"/>
      <c r="AI919" s="103"/>
      <c r="AJ919" s="103"/>
      <c r="AK919" s="103"/>
      <c r="AL919" s="103"/>
      <c r="AM919" s="103"/>
      <c r="AN919" s="103"/>
    </row>
    <row r="920" spans="1:40" s="97" customFormat="1" ht="15.75" hidden="1" customHeight="1">
      <c r="A920" s="103"/>
      <c r="B920" s="103"/>
      <c r="C920" s="113"/>
      <c r="D920" s="113"/>
      <c r="E920" s="113"/>
      <c r="F920" s="113"/>
      <c r="G920" s="113"/>
      <c r="H920" s="113"/>
      <c r="I920" s="113"/>
      <c r="J920" s="103"/>
      <c r="K920" s="103"/>
      <c r="L920" s="103"/>
      <c r="M920" s="103"/>
      <c r="N920" s="103"/>
      <c r="O920" s="103"/>
      <c r="P920" s="103"/>
      <c r="Q920" s="103"/>
      <c r="R920" s="103"/>
      <c r="S920" s="103"/>
      <c r="T920" s="103"/>
      <c r="U920" s="103"/>
      <c r="V920" s="103"/>
      <c r="W920" s="103"/>
      <c r="X920" s="103"/>
      <c r="Y920" s="103"/>
      <c r="Z920" s="103"/>
      <c r="AA920" s="103"/>
      <c r="AB920" s="103"/>
      <c r="AC920" s="103"/>
      <c r="AD920" s="103"/>
      <c r="AE920" s="103"/>
      <c r="AF920" s="103"/>
      <c r="AG920" s="103"/>
      <c r="AH920" s="103"/>
      <c r="AI920" s="103"/>
      <c r="AJ920" s="103"/>
      <c r="AK920" s="103"/>
      <c r="AL920" s="103"/>
      <c r="AM920" s="103"/>
      <c r="AN920" s="103"/>
    </row>
    <row r="921" spans="1:40" s="97" customFormat="1" ht="15.75" hidden="1" customHeight="1">
      <c r="A921" s="103"/>
      <c r="B921" s="103"/>
      <c r="C921" s="113"/>
      <c r="D921" s="113"/>
      <c r="E921" s="113"/>
      <c r="F921" s="113"/>
      <c r="G921" s="113"/>
      <c r="H921" s="113"/>
      <c r="I921" s="113"/>
      <c r="J921" s="103"/>
      <c r="K921" s="103"/>
      <c r="L921" s="103"/>
      <c r="M921" s="103"/>
      <c r="N921" s="103"/>
      <c r="O921" s="103"/>
      <c r="P921" s="103"/>
      <c r="Q921" s="103"/>
      <c r="R921" s="103"/>
      <c r="S921" s="103"/>
      <c r="T921" s="103"/>
      <c r="U921" s="103"/>
      <c r="V921" s="103"/>
      <c r="W921" s="103"/>
      <c r="X921" s="103"/>
      <c r="Y921" s="103"/>
      <c r="Z921" s="103"/>
      <c r="AA921" s="103"/>
      <c r="AB921" s="103"/>
      <c r="AC921" s="103"/>
      <c r="AD921" s="103"/>
      <c r="AE921" s="103"/>
      <c r="AF921" s="103"/>
      <c r="AG921" s="103"/>
      <c r="AH921" s="103"/>
      <c r="AI921" s="103"/>
      <c r="AJ921" s="103"/>
      <c r="AK921" s="103"/>
      <c r="AL921" s="103"/>
      <c r="AM921" s="103"/>
      <c r="AN921" s="103"/>
    </row>
    <row r="922" spans="1:40" s="97" customFormat="1" ht="15.75" hidden="1" customHeight="1">
      <c r="A922" s="103"/>
      <c r="B922" s="103"/>
      <c r="C922" s="113"/>
      <c r="D922" s="113"/>
      <c r="E922" s="113"/>
      <c r="F922" s="113"/>
      <c r="G922" s="113"/>
      <c r="H922" s="113"/>
      <c r="I922" s="113"/>
      <c r="J922" s="103"/>
      <c r="K922" s="103"/>
      <c r="L922" s="103"/>
      <c r="M922" s="103"/>
      <c r="N922" s="103"/>
      <c r="O922" s="103"/>
      <c r="P922" s="103"/>
      <c r="Q922" s="103"/>
      <c r="R922" s="103"/>
      <c r="S922" s="103"/>
      <c r="T922" s="103"/>
      <c r="U922" s="103"/>
      <c r="V922" s="103"/>
      <c r="W922" s="103"/>
      <c r="X922" s="103"/>
      <c r="Y922" s="103"/>
      <c r="Z922" s="103"/>
      <c r="AA922" s="103"/>
      <c r="AB922" s="103"/>
      <c r="AC922" s="103"/>
      <c r="AD922" s="103"/>
      <c r="AE922" s="103"/>
      <c r="AF922" s="103"/>
      <c r="AG922" s="103"/>
      <c r="AH922" s="103"/>
      <c r="AI922" s="103"/>
      <c r="AJ922" s="103"/>
      <c r="AK922" s="103"/>
      <c r="AL922" s="103"/>
      <c r="AM922" s="103"/>
      <c r="AN922" s="103"/>
    </row>
    <row r="923" spans="1:40" s="97" customFormat="1" ht="15.75" hidden="1" customHeight="1">
      <c r="A923" s="103"/>
      <c r="B923" s="103"/>
      <c r="C923" s="113"/>
      <c r="D923" s="113"/>
      <c r="E923" s="113"/>
      <c r="F923" s="113"/>
      <c r="G923" s="113"/>
      <c r="H923" s="113"/>
      <c r="I923" s="113"/>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c r="AF923" s="103"/>
      <c r="AG923" s="103"/>
      <c r="AH923" s="103"/>
      <c r="AI923" s="103"/>
      <c r="AJ923" s="103"/>
      <c r="AK923" s="103"/>
      <c r="AL923" s="103"/>
      <c r="AM923" s="103"/>
      <c r="AN923" s="103"/>
    </row>
    <row r="924" spans="1:40" s="97" customFormat="1" ht="15.75" hidden="1" customHeight="1">
      <c r="A924" s="103"/>
      <c r="B924" s="103"/>
      <c r="C924" s="113"/>
      <c r="D924" s="113"/>
      <c r="E924" s="113"/>
      <c r="F924" s="113"/>
      <c r="G924" s="113"/>
      <c r="H924" s="113"/>
      <c r="I924" s="113"/>
      <c r="J924" s="103"/>
      <c r="K924" s="103"/>
      <c r="L924" s="103"/>
      <c r="M924" s="103"/>
      <c r="N924" s="103"/>
      <c r="O924" s="103"/>
      <c r="P924" s="103"/>
      <c r="Q924" s="103"/>
      <c r="R924" s="103"/>
      <c r="S924" s="103"/>
      <c r="T924" s="103"/>
      <c r="U924" s="103"/>
      <c r="V924" s="103"/>
      <c r="W924" s="103"/>
      <c r="X924" s="103"/>
      <c r="Y924" s="103"/>
      <c r="Z924" s="103"/>
      <c r="AA924" s="103"/>
      <c r="AB924" s="103"/>
      <c r="AC924" s="103"/>
      <c r="AD924" s="103"/>
      <c r="AE924" s="103"/>
      <c r="AF924" s="103"/>
      <c r="AG924" s="103"/>
      <c r="AH924" s="103"/>
      <c r="AI924" s="103"/>
      <c r="AJ924" s="103"/>
      <c r="AK924" s="103"/>
      <c r="AL924" s="103"/>
      <c r="AM924" s="103"/>
      <c r="AN924" s="103"/>
    </row>
    <row r="925" spans="1:40" s="97" customFormat="1" ht="15.75" hidden="1" customHeight="1">
      <c r="A925" s="103"/>
      <c r="B925" s="103"/>
      <c r="C925" s="113"/>
      <c r="D925" s="113"/>
      <c r="E925" s="113"/>
      <c r="F925" s="113"/>
      <c r="G925" s="113"/>
      <c r="H925" s="113"/>
      <c r="I925" s="113"/>
      <c r="J925" s="103"/>
      <c r="K925" s="103"/>
      <c r="L925" s="103"/>
      <c r="M925" s="103"/>
      <c r="N925" s="103"/>
      <c r="O925" s="103"/>
      <c r="P925" s="103"/>
      <c r="Q925" s="103"/>
      <c r="R925" s="103"/>
      <c r="S925" s="103"/>
      <c r="T925" s="103"/>
      <c r="U925" s="103"/>
      <c r="V925" s="103"/>
      <c r="W925" s="103"/>
      <c r="X925" s="103"/>
      <c r="Y925" s="103"/>
      <c r="Z925" s="103"/>
      <c r="AA925" s="103"/>
      <c r="AB925" s="103"/>
      <c r="AC925" s="103"/>
      <c r="AD925" s="103"/>
      <c r="AE925" s="103"/>
      <c r="AF925" s="103"/>
      <c r="AG925" s="103"/>
      <c r="AH925" s="103"/>
      <c r="AI925" s="103"/>
      <c r="AJ925" s="103"/>
      <c r="AK925" s="103"/>
      <c r="AL925" s="103"/>
      <c r="AM925" s="103"/>
      <c r="AN925" s="103"/>
    </row>
    <row r="926" spans="1:40" s="97" customFormat="1" ht="15.75" hidden="1" customHeight="1">
      <c r="A926" s="103"/>
      <c r="B926" s="103"/>
      <c r="C926" s="113"/>
      <c r="D926" s="113"/>
      <c r="E926" s="113"/>
      <c r="F926" s="113"/>
      <c r="G926" s="113"/>
      <c r="H926" s="113"/>
      <c r="I926" s="113"/>
      <c r="J926" s="10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c r="AG926" s="103"/>
      <c r="AH926" s="103"/>
      <c r="AI926" s="103"/>
      <c r="AJ926" s="103"/>
      <c r="AK926" s="103"/>
      <c r="AL926" s="103"/>
      <c r="AM926" s="103"/>
      <c r="AN926" s="103"/>
    </row>
    <row r="927" spans="1:40" s="97" customFormat="1" ht="15.75" hidden="1" customHeight="1">
      <c r="A927" s="103"/>
      <c r="B927" s="103"/>
      <c r="C927" s="113"/>
      <c r="D927" s="113"/>
      <c r="E927" s="113"/>
      <c r="F927" s="113"/>
      <c r="G927" s="113"/>
      <c r="H927" s="113"/>
      <c r="I927" s="113"/>
      <c r="J927" s="103"/>
      <c r="K927" s="103"/>
      <c r="L927" s="103"/>
      <c r="M927" s="103"/>
      <c r="N927" s="103"/>
      <c r="O927" s="103"/>
      <c r="P927" s="103"/>
      <c r="Q927" s="103"/>
      <c r="R927" s="103"/>
      <c r="S927" s="103"/>
      <c r="T927" s="103"/>
      <c r="U927" s="103"/>
      <c r="V927" s="103"/>
      <c r="W927" s="103"/>
      <c r="X927" s="103"/>
      <c r="Y927" s="103"/>
      <c r="Z927" s="103"/>
      <c r="AA927" s="103"/>
      <c r="AB927" s="103"/>
      <c r="AC927" s="103"/>
      <c r="AD927" s="103"/>
      <c r="AE927" s="103"/>
      <c r="AF927" s="103"/>
      <c r="AG927" s="103"/>
      <c r="AH927" s="103"/>
      <c r="AI927" s="103"/>
      <c r="AJ927" s="103"/>
      <c r="AK927" s="103"/>
      <c r="AL927" s="103"/>
      <c r="AM927" s="103"/>
      <c r="AN927" s="103"/>
    </row>
    <row r="928" spans="1:40" s="97" customFormat="1" ht="15.75" hidden="1" customHeight="1">
      <c r="A928" s="103"/>
      <c r="B928" s="103"/>
      <c r="C928" s="113"/>
      <c r="D928" s="113"/>
      <c r="E928" s="113"/>
      <c r="F928" s="113"/>
      <c r="G928" s="113"/>
      <c r="H928" s="113"/>
      <c r="I928" s="113"/>
      <c r="J928" s="103"/>
      <c r="K928" s="103"/>
      <c r="L928" s="103"/>
      <c r="M928" s="103"/>
      <c r="N928" s="103"/>
      <c r="O928" s="103"/>
      <c r="P928" s="103"/>
      <c r="Q928" s="103"/>
      <c r="R928" s="103"/>
      <c r="S928" s="103"/>
      <c r="T928" s="103"/>
      <c r="U928" s="103"/>
      <c r="V928" s="103"/>
      <c r="W928" s="103"/>
      <c r="X928" s="103"/>
      <c r="Y928" s="103"/>
      <c r="Z928" s="103"/>
      <c r="AA928" s="103"/>
      <c r="AB928" s="103"/>
      <c r="AC928" s="103"/>
      <c r="AD928" s="103"/>
      <c r="AE928" s="103"/>
      <c r="AF928" s="103"/>
      <c r="AG928" s="103"/>
      <c r="AH928" s="103"/>
      <c r="AI928" s="103"/>
      <c r="AJ928" s="103"/>
      <c r="AK928" s="103"/>
      <c r="AL928" s="103"/>
      <c r="AM928" s="103"/>
      <c r="AN928" s="103"/>
    </row>
    <row r="929" spans="1:40" s="97" customFormat="1" ht="15.75" hidden="1" customHeight="1">
      <c r="A929" s="103"/>
      <c r="B929" s="103"/>
      <c r="C929" s="113"/>
      <c r="D929" s="113"/>
      <c r="E929" s="113"/>
      <c r="F929" s="113"/>
      <c r="G929" s="113"/>
      <c r="H929" s="113"/>
      <c r="I929" s="113"/>
      <c r="J929" s="103"/>
      <c r="K929" s="103"/>
      <c r="L929" s="103"/>
      <c r="M929" s="103"/>
      <c r="N929" s="103"/>
      <c r="O929" s="103"/>
      <c r="P929" s="103"/>
      <c r="Q929" s="103"/>
      <c r="R929" s="103"/>
      <c r="S929" s="103"/>
      <c r="T929" s="103"/>
      <c r="U929" s="103"/>
      <c r="V929" s="103"/>
      <c r="W929" s="103"/>
      <c r="X929" s="103"/>
      <c r="Y929" s="103"/>
      <c r="Z929" s="103"/>
      <c r="AA929" s="103"/>
      <c r="AB929" s="103"/>
      <c r="AC929" s="103"/>
      <c r="AD929" s="103"/>
      <c r="AE929" s="103"/>
      <c r="AF929" s="103"/>
      <c r="AG929" s="103"/>
      <c r="AH929" s="103"/>
      <c r="AI929" s="103"/>
      <c r="AJ929" s="103"/>
      <c r="AK929" s="103"/>
      <c r="AL929" s="103"/>
      <c r="AM929" s="103"/>
      <c r="AN929" s="103"/>
    </row>
    <row r="930" spans="1:40" s="97" customFormat="1" ht="15.75" hidden="1" customHeight="1">
      <c r="A930" s="103"/>
      <c r="B930" s="103"/>
      <c r="C930" s="113"/>
      <c r="D930" s="113"/>
      <c r="E930" s="113"/>
      <c r="F930" s="113"/>
      <c r="G930" s="113"/>
      <c r="H930" s="113"/>
      <c r="I930" s="113"/>
      <c r="J930" s="103"/>
      <c r="K930" s="103"/>
      <c r="L930" s="103"/>
      <c r="M930" s="103"/>
      <c r="N930" s="103"/>
      <c r="O930" s="103"/>
      <c r="P930" s="103"/>
      <c r="Q930" s="103"/>
      <c r="R930" s="103"/>
      <c r="S930" s="103"/>
      <c r="T930" s="103"/>
      <c r="U930" s="103"/>
      <c r="V930" s="103"/>
      <c r="W930" s="103"/>
      <c r="X930" s="103"/>
      <c r="Y930" s="103"/>
      <c r="Z930" s="103"/>
      <c r="AA930" s="103"/>
      <c r="AB930" s="103"/>
      <c r="AC930" s="103"/>
      <c r="AD930" s="103"/>
      <c r="AE930" s="103"/>
      <c r="AF930" s="103"/>
      <c r="AG930" s="103"/>
      <c r="AH930" s="103"/>
      <c r="AI930" s="103"/>
      <c r="AJ930" s="103"/>
      <c r="AK930" s="103"/>
      <c r="AL930" s="103"/>
      <c r="AM930" s="103"/>
      <c r="AN930" s="103"/>
    </row>
    <row r="931" spans="1:40" s="97" customFormat="1" ht="15.75" hidden="1" customHeight="1">
      <c r="A931" s="103"/>
      <c r="B931" s="103"/>
      <c r="C931" s="113"/>
      <c r="D931" s="113"/>
      <c r="E931" s="113"/>
      <c r="F931" s="113"/>
      <c r="G931" s="113"/>
      <c r="H931" s="113"/>
      <c r="I931" s="113"/>
      <c r="J931" s="103"/>
      <c r="K931" s="103"/>
      <c r="L931" s="103"/>
      <c r="M931" s="103"/>
      <c r="N931" s="103"/>
      <c r="O931" s="103"/>
      <c r="P931" s="103"/>
      <c r="Q931" s="103"/>
      <c r="R931" s="103"/>
      <c r="S931" s="103"/>
      <c r="T931" s="103"/>
      <c r="U931" s="103"/>
      <c r="V931" s="103"/>
      <c r="W931" s="103"/>
      <c r="X931" s="103"/>
      <c r="Y931" s="103"/>
      <c r="Z931" s="103"/>
      <c r="AA931" s="103"/>
      <c r="AB931" s="103"/>
      <c r="AC931" s="103"/>
      <c r="AD931" s="103"/>
      <c r="AE931" s="103"/>
      <c r="AF931" s="103"/>
      <c r="AG931" s="103"/>
      <c r="AH931" s="103"/>
      <c r="AI931" s="103"/>
      <c r="AJ931" s="103"/>
      <c r="AK931" s="103"/>
      <c r="AL931" s="103"/>
      <c r="AM931" s="103"/>
      <c r="AN931" s="103"/>
    </row>
    <row r="932" spans="1:40" s="97" customFormat="1" ht="15.75" hidden="1" customHeight="1">
      <c r="A932" s="103"/>
      <c r="B932" s="103"/>
      <c r="C932" s="113"/>
      <c r="D932" s="113"/>
      <c r="E932" s="113"/>
      <c r="F932" s="113"/>
      <c r="G932" s="113"/>
      <c r="H932" s="113"/>
      <c r="I932" s="113"/>
      <c r="J932" s="103"/>
      <c r="K932" s="103"/>
      <c r="L932" s="103"/>
      <c r="M932" s="103"/>
      <c r="N932" s="103"/>
      <c r="O932" s="103"/>
      <c r="P932" s="103"/>
      <c r="Q932" s="103"/>
      <c r="R932" s="103"/>
      <c r="S932" s="103"/>
      <c r="T932" s="103"/>
      <c r="U932" s="103"/>
      <c r="V932" s="103"/>
      <c r="W932" s="103"/>
      <c r="X932" s="103"/>
      <c r="Y932" s="103"/>
      <c r="Z932" s="103"/>
      <c r="AA932" s="103"/>
      <c r="AB932" s="103"/>
      <c r="AC932" s="103"/>
      <c r="AD932" s="103"/>
      <c r="AE932" s="103"/>
      <c r="AF932" s="103"/>
      <c r="AG932" s="103"/>
      <c r="AH932" s="103"/>
      <c r="AI932" s="103"/>
      <c r="AJ932" s="103"/>
      <c r="AK932" s="103"/>
      <c r="AL932" s="103"/>
      <c r="AM932" s="103"/>
      <c r="AN932" s="103"/>
    </row>
    <row r="933" spans="1:40" s="97" customFormat="1" ht="15.75" hidden="1" customHeight="1">
      <c r="A933" s="103"/>
      <c r="B933" s="103"/>
      <c r="C933" s="113"/>
      <c r="D933" s="113"/>
      <c r="E933" s="113"/>
      <c r="F933" s="113"/>
      <c r="G933" s="113"/>
      <c r="H933" s="113"/>
      <c r="I933" s="113"/>
      <c r="J933" s="103"/>
      <c r="K933" s="103"/>
      <c r="L933" s="103"/>
      <c r="M933" s="103"/>
      <c r="N933" s="103"/>
      <c r="O933" s="103"/>
      <c r="P933" s="103"/>
      <c r="Q933" s="103"/>
      <c r="R933" s="103"/>
      <c r="S933" s="103"/>
      <c r="T933" s="103"/>
      <c r="U933" s="103"/>
      <c r="V933" s="103"/>
      <c r="W933" s="103"/>
      <c r="X933" s="103"/>
      <c r="Y933" s="103"/>
      <c r="Z933" s="103"/>
      <c r="AA933" s="103"/>
      <c r="AB933" s="103"/>
      <c r="AC933" s="103"/>
      <c r="AD933" s="103"/>
      <c r="AE933" s="103"/>
      <c r="AF933" s="103"/>
      <c r="AG933" s="103"/>
      <c r="AH933" s="103"/>
      <c r="AI933" s="103"/>
      <c r="AJ933" s="103"/>
      <c r="AK933" s="103"/>
      <c r="AL933" s="103"/>
      <c r="AM933" s="103"/>
      <c r="AN933" s="103"/>
    </row>
    <row r="934" spans="1:40" s="97" customFormat="1" ht="15.75" hidden="1" customHeight="1">
      <c r="A934" s="103"/>
      <c r="B934" s="103"/>
      <c r="C934" s="113"/>
      <c r="D934" s="113"/>
      <c r="E934" s="113"/>
      <c r="F934" s="113"/>
      <c r="G934" s="113"/>
      <c r="H934" s="113"/>
      <c r="I934" s="113"/>
      <c r="J934" s="103"/>
      <c r="K934" s="103"/>
      <c r="L934" s="103"/>
      <c r="M934" s="103"/>
      <c r="N934" s="103"/>
      <c r="O934" s="103"/>
      <c r="P934" s="103"/>
      <c r="Q934" s="103"/>
      <c r="R934" s="103"/>
      <c r="S934" s="103"/>
      <c r="T934" s="103"/>
      <c r="U934" s="103"/>
      <c r="V934" s="103"/>
      <c r="W934" s="103"/>
      <c r="X934" s="103"/>
      <c r="Y934" s="103"/>
      <c r="Z934" s="103"/>
      <c r="AA934" s="103"/>
      <c r="AB934" s="103"/>
      <c r="AC934" s="103"/>
      <c r="AD934" s="103"/>
      <c r="AE934" s="103"/>
      <c r="AF934" s="103"/>
      <c r="AG934" s="103"/>
      <c r="AH934" s="103"/>
      <c r="AI934" s="103"/>
      <c r="AJ934" s="103"/>
      <c r="AK934" s="103"/>
      <c r="AL934" s="103"/>
      <c r="AM934" s="103"/>
      <c r="AN934" s="103"/>
    </row>
    <row r="935" spans="1:40" s="97" customFormat="1" ht="15.75" hidden="1" customHeight="1">
      <c r="A935" s="103"/>
      <c r="B935" s="103"/>
      <c r="C935" s="113"/>
      <c r="D935" s="113"/>
      <c r="E935" s="113"/>
      <c r="F935" s="113"/>
      <c r="G935" s="113"/>
      <c r="H935" s="113"/>
      <c r="I935" s="113"/>
      <c r="J935" s="103"/>
      <c r="K935" s="103"/>
      <c r="L935" s="103"/>
      <c r="M935" s="103"/>
      <c r="N935" s="103"/>
      <c r="O935" s="103"/>
      <c r="P935" s="103"/>
      <c r="Q935" s="103"/>
      <c r="R935" s="103"/>
      <c r="S935" s="103"/>
      <c r="T935" s="103"/>
      <c r="U935" s="103"/>
      <c r="V935" s="103"/>
      <c r="W935" s="103"/>
      <c r="X935" s="103"/>
      <c r="Y935" s="103"/>
      <c r="Z935" s="103"/>
      <c r="AA935" s="103"/>
      <c r="AB935" s="103"/>
      <c r="AC935" s="103"/>
      <c r="AD935" s="103"/>
      <c r="AE935" s="103"/>
      <c r="AF935" s="103"/>
      <c r="AG935" s="103"/>
      <c r="AH935" s="103"/>
      <c r="AI935" s="103"/>
      <c r="AJ935" s="103"/>
      <c r="AK935" s="103"/>
      <c r="AL935" s="103"/>
      <c r="AM935" s="103"/>
      <c r="AN935" s="103"/>
    </row>
    <row r="936" spans="1:40" s="97" customFormat="1" ht="15.75" hidden="1" customHeight="1">
      <c r="A936" s="103"/>
      <c r="B936" s="103"/>
      <c r="C936" s="113"/>
      <c r="D936" s="113"/>
      <c r="E936" s="113"/>
      <c r="F936" s="113"/>
      <c r="G936" s="113"/>
      <c r="H936" s="113"/>
      <c r="I936" s="113"/>
      <c r="J936" s="103"/>
      <c r="K936" s="103"/>
      <c r="L936" s="103"/>
      <c r="M936" s="103"/>
      <c r="N936" s="103"/>
      <c r="O936" s="103"/>
      <c r="P936" s="103"/>
      <c r="Q936" s="103"/>
      <c r="R936" s="103"/>
      <c r="S936" s="103"/>
      <c r="T936" s="103"/>
      <c r="U936" s="103"/>
      <c r="V936" s="103"/>
      <c r="W936" s="103"/>
      <c r="X936" s="103"/>
      <c r="Y936" s="103"/>
      <c r="Z936" s="103"/>
      <c r="AA936" s="103"/>
      <c r="AB936" s="103"/>
      <c r="AC936" s="103"/>
      <c r="AD936" s="103"/>
      <c r="AE936" s="103"/>
      <c r="AF936" s="103"/>
      <c r="AG936" s="103"/>
      <c r="AH936" s="103"/>
      <c r="AI936" s="103"/>
      <c r="AJ936" s="103"/>
      <c r="AK936" s="103"/>
      <c r="AL936" s="103"/>
      <c r="AM936" s="103"/>
      <c r="AN936" s="103"/>
    </row>
    <row r="937" spans="1:40" s="97" customFormat="1" ht="15.75" hidden="1" customHeight="1">
      <c r="A937" s="103"/>
      <c r="B937" s="103"/>
      <c r="C937" s="113"/>
      <c r="D937" s="113"/>
      <c r="E937" s="113"/>
      <c r="F937" s="113"/>
      <c r="G937" s="113"/>
      <c r="H937" s="113"/>
      <c r="I937" s="113"/>
      <c r="J937" s="103"/>
      <c r="K937" s="103"/>
      <c r="L937" s="103"/>
      <c r="M937" s="103"/>
      <c r="N937" s="103"/>
      <c r="O937" s="103"/>
      <c r="P937" s="103"/>
      <c r="Q937" s="103"/>
      <c r="R937" s="103"/>
      <c r="S937" s="103"/>
      <c r="T937" s="103"/>
      <c r="U937" s="103"/>
      <c r="V937" s="103"/>
      <c r="W937" s="103"/>
      <c r="X937" s="103"/>
      <c r="Y937" s="103"/>
      <c r="Z937" s="103"/>
      <c r="AA937" s="103"/>
      <c r="AB937" s="103"/>
      <c r="AC937" s="103"/>
      <c r="AD937" s="103"/>
      <c r="AE937" s="103"/>
      <c r="AF937" s="103"/>
      <c r="AG937" s="103"/>
      <c r="AH937" s="103"/>
      <c r="AI937" s="103"/>
      <c r="AJ937" s="103"/>
      <c r="AK937" s="103"/>
      <c r="AL937" s="103"/>
      <c r="AM937" s="103"/>
      <c r="AN937" s="103"/>
    </row>
    <row r="938" spans="1:40" s="97" customFormat="1" ht="15.75" hidden="1" customHeight="1">
      <c r="A938" s="103"/>
      <c r="B938" s="103"/>
      <c r="C938" s="113"/>
      <c r="D938" s="113"/>
      <c r="E938" s="113"/>
      <c r="F938" s="113"/>
      <c r="G938" s="113"/>
      <c r="H938" s="113"/>
      <c r="I938" s="113"/>
      <c r="J938" s="103"/>
      <c r="K938" s="103"/>
      <c r="L938" s="103"/>
      <c r="M938" s="103"/>
      <c r="N938" s="103"/>
      <c r="O938" s="103"/>
      <c r="P938" s="103"/>
      <c r="Q938" s="103"/>
      <c r="R938" s="103"/>
      <c r="S938" s="103"/>
      <c r="T938" s="103"/>
      <c r="U938" s="103"/>
      <c r="V938" s="103"/>
      <c r="W938" s="103"/>
      <c r="X938" s="103"/>
      <c r="Y938" s="103"/>
      <c r="Z938" s="103"/>
      <c r="AA938" s="103"/>
      <c r="AB938" s="103"/>
      <c r="AC938" s="103"/>
      <c r="AD938" s="103"/>
      <c r="AE938" s="103"/>
      <c r="AF938" s="103"/>
      <c r="AG938" s="103"/>
      <c r="AH938" s="103"/>
      <c r="AI938" s="103"/>
      <c r="AJ938" s="103"/>
      <c r="AK938" s="103"/>
      <c r="AL938" s="103"/>
      <c r="AM938" s="103"/>
      <c r="AN938" s="103"/>
    </row>
    <row r="939" spans="1:40" s="97" customFormat="1" ht="15.75" hidden="1" customHeight="1">
      <c r="A939" s="103"/>
      <c r="B939" s="103"/>
      <c r="C939" s="113"/>
      <c r="D939" s="113"/>
      <c r="E939" s="113"/>
      <c r="F939" s="113"/>
      <c r="G939" s="113"/>
      <c r="H939" s="113"/>
      <c r="I939" s="113"/>
      <c r="J939" s="103"/>
      <c r="K939" s="103"/>
      <c r="L939" s="103"/>
      <c r="M939" s="103"/>
      <c r="N939" s="103"/>
      <c r="O939" s="103"/>
      <c r="P939" s="103"/>
      <c r="Q939" s="103"/>
      <c r="R939" s="103"/>
      <c r="S939" s="103"/>
      <c r="T939" s="103"/>
      <c r="U939" s="103"/>
      <c r="V939" s="103"/>
      <c r="W939" s="103"/>
      <c r="X939" s="103"/>
      <c r="Y939" s="103"/>
      <c r="Z939" s="103"/>
      <c r="AA939" s="103"/>
      <c r="AB939" s="103"/>
      <c r="AC939" s="103"/>
      <c r="AD939" s="103"/>
      <c r="AE939" s="103"/>
      <c r="AF939" s="103"/>
      <c r="AG939" s="103"/>
      <c r="AH939" s="103"/>
      <c r="AI939" s="103"/>
      <c r="AJ939" s="103"/>
      <c r="AK939" s="103"/>
      <c r="AL939" s="103"/>
      <c r="AM939" s="103"/>
      <c r="AN939" s="103"/>
    </row>
    <row r="940" spans="1:40" s="97" customFormat="1" ht="15.75" hidden="1" customHeight="1">
      <c r="A940" s="103"/>
      <c r="B940" s="103"/>
      <c r="C940" s="113"/>
      <c r="D940" s="113"/>
      <c r="E940" s="113"/>
      <c r="F940" s="113"/>
      <c r="G940" s="113"/>
      <c r="H940" s="113"/>
      <c r="I940" s="113"/>
      <c r="J940" s="103"/>
      <c r="K940" s="103"/>
      <c r="L940" s="103"/>
      <c r="M940" s="103"/>
      <c r="N940" s="103"/>
      <c r="O940" s="103"/>
      <c r="P940" s="103"/>
      <c r="Q940" s="103"/>
      <c r="R940" s="103"/>
      <c r="S940" s="103"/>
      <c r="T940" s="103"/>
      <c r="U940" s="103"/>
      <c r="V940" s="103"/>
      <c r="W940" s="103"/>
      <c r="X940" s="103"/>
      <c r="Y940" s="103"/>
      <c r="Z940" s="103"/>
      <c r="AA940" s="103"/>
      <c r="AB940" s="103"/>
      <c r="AC940" s="103"/>
      <c r="AD940" s="103"/>
      <c r="AE940" s="103"/>
      <c r="AF940" s="103"/>
      <c r="AG940" s="103"/>
      <c r="AH940" s="103"/>
      <c r="AI940" s="103"/>
      <c r="AJ940" s="103"/>
      <c r="AK940" s="103"/>
      <c r="AL940" s="103"/>
      <c r="AM940" s="103"/>
      <c r="AN940" s="103"/>
    </row>
    <row r="941" spans="1:40" s="97" customFormat="1" ht="15.75" hidden="1" customHeight="1">
      <c r="A941" s="103"/>
      <c r="B941" s="103"/>
      <c r="C941" s="113"/>
      <c r="D941" s="113"/>
      <c r="E941" s="113"/>
      <c r="F941" s="113"/>
      <c r="G941" s="113"/>
      <c r="H941" s="113"/>
      <c r="I941" s="113"/>
      <c r="J941" s="103"/>
      <c r="K941" s="103"/>
      <c r="L941" s="103"/>
      <c r="M941" s="103"/>
      <c r="N941" s="103"/>
      <c r="O941" s="103"/>
      <c r="P941" s="103"/>
      <c r="Q941" s="103"/>
      <c r="R941" s="103"/>
      <c r="S941" s="103"/>
      <c r="T941" s="103"/>
      <c r="U941" s="103"/>
      <c r="V941" s="103"/>
      <c r="W941" s="103"/>
      <c r="X941" s="103"/>
      <c r="Y941" s="103"/>
      <c r="Z941" s="103"/>
      <c r="AA941" s="103"/>
      <c r="AB941" s="103"/>
      <c r="AC941" s="103"/>
      <c r="AD941" s="103"/>
      <c r="AE941" s="103"/>
      <c r="AF941" s="103"/>
      <c r="AG941" s="103"/>
      <c r="AH941" s="103"/>
      <c r="AI941" s="103"/>
      <c r="AJ941" s="103"/>
      <c r="AK941" s="103"/>
      <c r="AL941" s="103"/>
      <c r="AM941" s="103"/>
      <c r="AN941" s="103"/>
    </row>
    <row r="942" spans="1:40" s="97" customFormat="1" ht="15.75" hidden="1" customHeight="1">
      <c r="A942" s="103"/>
      <c r="B942" s="103"/>
      <c r="C942" s="113"/>
      <c r="D942" s="113"/>
      <c r="E942" s="113"/>
      <c r="F942" s="113"/>
      <c r="G942" s="113"/>
      <c r="H942" s="113"/>
      <c r="I942" s="11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3"/>
      <c r="AF942" s="103"/>
      <c r="AG942" s="103"/>
      <c r="AH942" s="103"/>
      <c r="AI942" s="103"/>
      <c r="AJ942" s="103"/>
      <c r="AK942" s="103"/>
      <c r="AL942" s="103"/>
      <c r="AM942" s="103"/>
      <c r="AN942" s="103"/>
    </row>
    <row r="943" spans="1:40" s="97" customFormat="1" ht="15.75" hidden="1" customHeight="1">
      <c r="A943" s="103"/>
      <c r="B943" s="103"/>
      <c r="C943" s="113"/>
      <c r="D943" s="113"/>
      <c r="E943" s="113"/>
      <c r="F943" s="113"/>
      <c r="G943" s="113"/>
      <c r="H943" s="113"/>
      <c r="I943" s="113"/>
      <c r="J943" s="10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c r="AF943" s="103"/>
      <c r="AG943" s="103"/>
      <c r="AH943" s="103"/>
      <c r="AI943" s="103"/>
      <c r="AJ943" s="103"/>
      <c r="AK943" s="103"/>
      <c r="AL943" s="103"/>
      <c r="AM943" s="103"/>
      <c r="AN943" s="103"/>
    </row>
    <row r="944" spans="1:40" s="97" customFormat="1" ht="15.75" hidden="1" customHeight="1">
      <c r="A944" s="103"/>
      <c r="B944" s="103"/>
      <c r="C944" s="113"/>
      <c r="D944" s="113"/>
      <c r="E944" s="113"/>
      <c r="F944" s="113"/>
      <c r="G944" s="113"/>
      <c r="H944" s="113"/>
      <c r="I944" s="113"/>
      <c r="J944" s="103"/>
      <c r="K944" s="103"/>
      <c r="L944" s="103"/>
      <c r="M944" s="103"/>
      <c r="N944" s="103"/>
      <c r="O944" s="103"/>
      <c r="P944" s="103"/>
      <c r="Q944" s="103"/>
      <c r="R944" s="103"/>
      <c r="S944" s="103"/>
      <c r="T944" s="103"/>
      <c r="U944" s="103"/>
      <c r="V944" s="103"/>
      <c r="W944" s="103"/>
      <c r="X944" s="103"/>
      <c r="Y944" s="103"/>
      <c r="Z944" s="103"/>
      <c r="AA944" s="103"/>
      <c r="AB944" s="103"/>
      <c r="AC944" s="103"/>
      <c r="AD944" s="103"/>
      <c r="AE944" s="103"/>
      <c r="AF944" s="103"/>
      <c r="AG944" s="103"/>
      <c r="AH944" s="103"/>
      <c r="AI944" s="103"/>
      <c r="AJ944" s="103"/>
      <c r="AK944" s="103"/>
      <c r="AL944" s="103"/>
      <c r="AM944" s="103"/>
      <c r="AN944" s="103"/>
    </row>
    <row r="945" spans="1:40" s="97" customFormat="1" ht="15.75" hidden="1" customHeight="1">
      <c r="A945" s="103"/>
      <c r="B945" s="103"/>
      <c r="C945" s="113"/>
      <c r="D945" s="113"/>
      <c r="E945" s="113"/>
      <c r="F945" s="113"/>
      <c r="G945" s="113"/>
      <c r="H945" s="113"/>
      <c r="I945" s="113"/>
      <c r="J945" s="103"/>
      <c r="K945" s="103"/>
      <c r="L945" s="103"/>
      <c r="M945" s="103"/>
      <c r="N945" s="103"/>
      <c r="O945" s="103"/>
      <c r="P945" s="103"/>
      <c r="Q945" s="103"/>
      <c r="R945" s="103"/>
      <c r="S945" s="103"/>
      <c r="T945" s="103"/>
      <c r="U945" s="103"/>
      <c r="V945" s="103"/>
      <c r="W945" s="103"/>
      <c r="X945" s="103"/>
      <c r="Y945" s="103"/>
      <c r="Z945" s="103"/>
      <c r="AA945" s="103"/>
      <c r="AB945" s="103"/>
      <c r="AC945" s="103"/>
      <c r="AD945" s="103"/>
      <c r="AE945" s="103"/>
      <c r="AF945" s="103"/>
      <c r="AG945" s="103"/>
      <c r="AH945" s="103"/>
      <c r="AI945" s="103"/>
      <c r="AJ945" s="103"/>
      <c r="AK945" s="103"/>
      <c r="AL945" s="103"/>
      <c r="AM945" s="103"/>
      <c r="AN945" s="103"/>
    </row>
    <row r="946" spans="1:40" s="97" customFormat="1" ht="15.75" hidden="1" customHeight="1">
      <c r="A946" s="103"/>
      <c r="B946" s="103"/>
      <c r="C946" s="113"/>
      <c r="D946" s="113"/>
      <c r="E946" s="113"/>
      <c r="F946" s="113"/>
      <c r="G946" s="113"/>
      <c r="H946" s="113"/>
      <c r="I946" s="113"/>
      <c r="J946" s="10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c r="AF946" s="103"/>
      <c r="AG946" s="103"/>
      <c r="AH946" s="103"/>
      <c r="AI946" s="103"/>
      <c r="AJ946" s="103"/>
      <c r="AK946" s="103"/>
      <c r="AL946" s="103"/>
      <c r="AM946" s="103"/>
      <c r="AN946" s="103"/>
    </row>
    <row r="947" spans="1:40" s="97" customFormat="1" ht="15.75" hidden="1" customHeight="1">
      <c r="A947" s="103"/>
      <c r="B947" s="103"/>
      <c r="C947" s="113"/>
      <c r="D947" s="113"/>
      <c r="E947" s="113"/>
      <c r="F947" s="113"/>
      <c r="G947" s="113"/>
      <c r="H947" s="113"/>
      <c r="I947" s="113"/>
      <c r="J947" s="103"/>
      <c r="K947" s="103"/>
      <c r="L947" s="103"/>
      <c r="M947" s="103"/>
      <c r="N947" s="103"/>
      <c r="O947" s="103"/>
      <c r="P947" s="103"/>
      <c r="Q947" s="103"/>
      <c r="R947" s="103"/>
      <c r="S947" s="103"/>
      <c r="T947" s="103"/>
      <c r="U947" s="103"/>
      <c r="V947" s="103"/>
      <c r="W947" s="103"/>
      <c r="X947" s="103"/>
      <c r="Y947" s="103"/>
      <c r="Z947" s="103"/>
      <c r="AA947" s="103"/>
      <c r="AB947" s="103"/>
      <c r="AC947" s="103"/>
      <c r="AD947" s="103"/>
      <c r="AE947" s="103"/>
      <c r="AF947" s="103"/>
      <c r="AG947" s="103"/>
      <c r="AH947" s="103"/>
      <c r="AI947" s="103"/>
      <c r="AJ947" s="103"/>
      <c r="AK947" s="103"/>
      <c r="AL947" s="103"/>
      <c r="AM947" s="103"/>
      <c r="AN947" s="103"/>
    </row>
    <row r="948" spans="1:40" s="97" customFormat="1" ht="15.75" hidden="1" customHeight="1">
      <c r="A948" s="103"/>
      <c r="B948" s="103"/>
      <c r="C948" s="113"/>
      <c r="D948" s="113"/>
      <c r="E948" s="113"/>
      <c r="F948" s="113"/>
      <c r="G948" s="113"/>
      <c r="H948" s="113"/>
      <c r="I948" s="113"/>
      <c r="J948" s="103"/>
      <c r="K948" s="103"/>
      <c r="L948" s="103"/>
      <c r="M948" s="103"/>
      <c r="N948" s="103"/>
      <c r="O948" s="103"/>
      <c r="P948" s="103"/>
      <c r="Q948" s="103"/>
      <c r="R948" s="103"/>
      <c r="S948" s="103"/>
      <c r="T948" s="103"/>
      <c r="U948" s="103"/>
      <c r="V948" s="103"/>
      <c r="W948" s="103"/>
      <c r="X948" s="103"/>
      <c r="Y948" s="103"/>
      <c r="Z948" s="103"/>
      <c r="AA948" s="103"/>
      <c r="AB948" s="103"/>
      <c r="AC948" s="103"/>
      <c r="AD948" s="103"/>
      <c r="AE948" s="103"/>
      <c r="AF948" s="103"/>
      <c r="AG948" s="103"/>
      <c r="AH948" s="103"/>
      <c r="AI948" s="103"/>
      <c r="AJ948" s="103"/>
      <c r="AK948" s="103"/>
      <c r="AL948" s="103"/>
      <c r="AM948" s="103"/>
      <c r="AN948" s="103"/>
    </row>
    <row r="949" spans="1:40" s="97" customFormat="1" ht="15.75" hidden="1" customHeight="1">
      <c r="A949" s="103"/>
      <c r="B949" s="103"/>
      <c r="C949" s="113"/>
      <c r="D949" s="113"/>
      <c r="E949" s="113"/>
      <c r="F949" s="113"/>
      <c r="G949" s="113"/>
      <c r="H949" s="113"/>
      <c r="I949" s="113"/>
      <c r="J949" s="103"/>
      <c r="K949" s="103"/>
      <c r="L949" s="103"/>
      <c r="M949" s="103"/>
      <c r="N949" s="103"/>
      <c r="O949" s="103"/>
      <c r="P949" s="103"/>
      <c r="Q949" s="103"/>
      <c r="R949" s="103"/>
      <c r="S949" s="103"/>
      <c r="T949" s="103"/>
      <c r="U949" s="103"/>
      <c r="V949" s="103"/>
      <c r="W949" s="103"/>
      <c r="X949" s="103"/>
      <c r="Y949" s="103"/>
      <c r="Z949" s="103"/>
      <c r="AA949" s="103"/>
      <c r="AB949" s="103"/>
      <c r="AC949" s="103"/>
      <c r="AD949" s="103"/>
      <c r="AE949" s="103"/>
      <c r="AF949" s="103"/>
      <c r="AG949" s="103"/>
      <c r="AH949" s="103"/>
      <c r="AI949" s="103"/>
      <c r="AJ949" s="103"/>
      <c r="AK949" s="103"/>
      <c r="AL949" s="103"/>
      <c r="AM949" s="103"/>
      <c r="AN949" s="103"/>
    </row>
    <row r="950" spans="1:40" s="97" customFormat="1" ht="15.75" hidden="1" customHeight="1">
      <c r="A950" s="103"/>
      <c r="B950" s="103"/>
      <c r="C950" s="113"/>
      <c r="D950" s="113"/>
      <c r="E950" s="113"/>
      <c r="F950" s="113"/>
      <c r="G950" s="113"/>
      <c r="H950" s="113"/>
      <c r="I950" s="113"/>
      <c r="J950" s="103"/>
      <c r="K950" s="103"/>
      <c r="L950" s="103"/>
      <c r="M950" s="103"/>
      <c r="N950" s="103"/>
      <c r="O950" s="103"/>
      <c r="P950" s="103"/>
      <c r="Q950" s="103"/>
      <c r="R950" s="103"/>
      <c r="S950" s="103"/>
      <c r="T950" s="103"/>
      <c r="U950" s="103"/>
      <c r="V950" s="103"/>
      <c r="W950" s="103"/>
      <c r="X950" s="103"/>
      <c r="Y950" s="103"/>
      <c r="Z950" s="103"/>
      <c r="AA950" s="103"/>
      <c r="AB950" s="103"/>
      <c r="AC950" s="103"/>
      <c r="AD950" s="103"/>
      <c r="AE950" s="103"/>
      <c r="AF950" s="103"/>
      <c r="AG950" s="103"/>
      <c r="AH950" s="103"/>
      <c r="AI950" s="103"/>
      <c r="AJ950" s="103"/>
      <c r="AK950" s="103"/>
      <c r="AL950" s="103"/>
      <c r="AM950" s="103"/>
      <c r="AN950" s="103"/>
    </row>
    <row r="951" spans="1:40" s="97" customFormat="1" ht="15.75" hidden="1" customHeight="1">
      <c r="A951" s="103"/>
      <c r="B951" s="103"/>
      <c r="C951" s="113"/>
      <c r="D951" s="113"/>
      <c r="E951" s="113"/>
      <c r="F951" s="113"/>
      <c r="G951" s="113"/>
      <c r="H951" s="113"/>
      <c r="I951" s="113"/>
      <c r="J951" s="103"/>
      <c r="K951" s="103"/>
      <c r="L951" s="103"/>
      <c r="M951" s="103"/>
      <c r="N951" s="103"/>
      <c r="O951" s="103"/>
      <c r="P951" s="103"/>
      <c r="Q951" s="103"/>
      <c r="R951" s="103"/>
      <c r="S951" s="103"/>
      <c r="T951" s="103"/>
      <c r="U951" s="103"/>
      <c r="V951" s="103"/>
      <c r="W951" s="103"/>
      <c r="X951" s="103"/>
      <c r="Y951" s="103"/>
      <c r="Z951" s="103"/>
      <c r="AA951" s="103"/>
      <c r="AB951" s="103"/>
      <c r="AC951" s="103"/>
      <c r="AD951" s="103"/>
      <c r="AE951" s="103"/>
      <c r="AF951" s="103"/>
      <c r="AG951" s="103"/>
      <c r="AH951" s="103"/>
      <c r="AI951" s="103"/>
      <c r="AJ951" s="103"/>
      <c r="AK951" s="103"/>
      <c r="AL951" s="103"/>
      <c r="AM951" s="103"/>
      <c r="AN951" s="103"/>
    </row>
    <row r="952" spans="1:40" s="97" customFormat="1" ht="15.75" hidden="1" customHeight="1">
      <c r="A952" s="103"/>
      <c r="B952" s="103"/>
      <c r="C952" s="113"/>
      <c r="D952" s="113"/>
      <c r="E952" s="113"/>
      <c r="F952" s="113"/>
      <c r="G952" s="113"/>
      <c r="H952" s="113"/>
      <c r="I952" s="113"/>
      <c r="J952" s="103"/>
      <c r="K952" s="103"/>
      <c r="L952" s="103"/>
      <c r="M952" s="103"/>
      <c r="N952" s="103"/>
      <c r="O952" s="103"/>
      <c r="P952" s="103"/>
      <c r="Q952" s="103"/>
      <c r="R952" s="103"/>
      <c r="S952" s="103"/>
      <c r="T952" s="103"/>
      <c r="U952" s="103"/>
      <c r="V952" s="103"/>
      <c r="W952" s="103"/>
      <c r="X952" s="103"/>
      <c r="Y952" s="103"/>
      <c r="Z952" s="103"/>
      <c r="AA952" s="103"/>
      <c r="AB952" s="103"/>
      <c r="AC952" s="103"/>
      <c r="AD952" s="103"/>
      <c r="AE952" s="103"/>
      <c r="AF952" s="103"/>
      <c r="AG952" s="103"/>
      <c r="AH952" s="103"/>
      <c r="AI952" s="103"/>
      <c r="AJ952" s="103"/>
      <c r="AK952" s="103"/>
      <c r="AL952" s="103"/>
      <c r="AM952" s="103"/>
      <c r="AN952" s="103"/>
    </row>
    <row r="953" spans="1:40" s="97" customFormat="1" ht="15.75" hidden="1" customHeight="1">
      <c r="A953" s="103"/>
      <c r="B953" s="103"/>
      <c r="C953" s="113"/>
      <c r="D953" s="113"/>
      <c r="E953" s="113"/>
      <c r="F953" s="113"/>
      <c r="G953" s="113"/>
      <c r="H953" s="113"/>
      <c r="I953" s="113"/>
      <c r="J953" s="103"/>
      <c r="K953" s="103"/>
      <c r="L953" s="103"/>
      <c r="M953" s="103"/>
      <c r="N953" s="103"/>
      <c r="O953" s="103"/>
      <c r="P953" s="103"/>
      <c r="Q953" s="103"/>
      <c r="R953" s="103"/>
      <c r="S953" s="103"/>
      <c r="T953" s="103"/>
      <c r="U953" s="103"/>
      <c r="V953" s="103"/>
      <c r="W953" s="103"/>
      <c r="X953" s="103"/>
      <c r="Y953" s="103"/>
      <c r="Z953" s="103"/>
      <c r="AA953" s="103"/>
      <c r="AB953" s="103"/>
      <c r="AC953" s="103"/>
      <c r="AD953" s="103"/>
      <c r="AE953" s="103"/>
      <c r="AF953" s="103"/>
      <c r="AG953" s="103"/>
      <c r="AH953" s="103"/>
      <c r="AI953" s="103"/>
      <c r="AJ953" s="103"/>
      <c r="AK953" s="103"/>
      <c r="AL953" s="103"/>
      <c r="AM953" s="103"/>
      <c r="AN953" s="103"/>
    </row>
    <row r="954" spans="1:40" s="97" customFormat="1" ht="15.75" hidden="1" customHeight="1">
      <c r="A954" s="103"/>
      <c r="B954" s="103"/>
      <c r="C954" s="113"/>
      <c r="D954" s="113"/>
      <c r="E954" s="113"/>
      <c r="F954" s="113"/>
      <c r="G954" s="113"/>
      <c r="H954" s="113"/>
      <c r="I954" s="113"/>
      <c r="J954" s="103"/>
      <c r="K954" s="103"/>
      <c r="L954" s="103"/>
      <c r="M954" s="103"/>
      <c r="N954" s="103"/>
      <c r="O954" s="103"/>
      <c r="P954" s="103"/>
      <c r="Q954" s="103"/>
      <c r="R954" s="103"/>
      <c r="S954" s="103"/>
      <c r="T954" s="103"/>
      <c r="U954" s="103"/>
      <c r="V954" s="103"/>
      <c r="W954" s="103"/>
      <c r="X954" s="103"/>
      <c r="Y954" s="103"/>
      <c r="Z954" s="103"/>
      <c r="AA954" s="103"/>
      <c r="AB954" s="103"/>
      <c r="AC954" s="103"/>
      <c r="AD954" s="103"/>
      <c r="AE954" s="103"/>
      <c r="AF954" s="103"/>
      <c r="AG954" s="103"/>
      <c r="AH954" s="103"/>
      <c r="AI954" s="103"/>
      <c r="AJ954" s="103"/>
      <c r="AK954" s="103"/>
      <c r="AL954" s="103"/>
      <c r="AM954" s="103"/>
      <c r="AN954" s="103"/>
    </row>
    <row r="955" spans="1:40" s="97" customFormat="1" ht="15.75" hidden="1" customHeight="1">
      <c r="A955" s="103"/>
      <c r="B955" s="103"/>
      <c r="C955" s="113"/>
      <c r="D955" s="113"/>
      <c r="E955" s="113"/>
      <c r="F955" s="113"/>
      <c r="G955" s="113"/>
      <c r="H955" s="113"/>
      <c r="I955" s="113"/>
      <c r="J955" s="103"/>
      <c r="K955" s="103"/>
      <c r="L955" s="103"/>
      <c r="M955" s="103"/>
      <c r="N955" s="103"/>
      <c r="O955" s="103"/>
      <c r="P955" s="103"/>
      <c r="Q955" s="103"/>
      <c r="R955" s="103"/>
      <c r="S955" s="103"/>
      <c r="T955" s="103"/>
      <c r="U955" s="103"/>
      <c r="V955" s="103"/>
      <c r="W955" s="103"/>
      <c r="X955" s="103"/>
      <c r="Y955" s="103"/>
      <c r="Z955" s="103"/>
      <c r="AA955" s="103"/>
      <c r="AB955" s="103"/>
      <c r="AC955" s="103"/>
      <c r="AD955" s="103"/>
      <c r="AE955" s="103"/>
      <c r="AF955" s="103"/>
      <c r="AG955" s="103"/>
      <c r="AH955" s="103"/>
      <c r="AI955" s="103"/>
      <c r="AJ955" s="103"/>
      <c r="AK955" s="103"/>
      <c r="AL955" s="103"/>
      <c r="AM955" s="103"/>
      <c r="AN955" s="103"/>
    </row>
    <row r="956" spans="1:40" s="97" customFormat="1" ht="15.75" hidden="1" customHeight="1">
      <c r="A956" s="103"/>
      <c r="B956" s="103"/>
      <c r="C956" s="113"/>
      <c r="D956" s="113"/>
      <c r="E956" s="113"/>
      <c r="F956" s="113"/>
      <c r="G956" s="113"/>
      <c r="H956" s="113"/>
      <c r="I956" s="113"/>
      <c r="J956" s="103"/>
      <c r="K956" s="103"/>
      <c r="L956" s="103"/>
      <c r="M956" s="103"/>
      <c r="N956" s="103"/>
      <c r="O956" s="103"/>
      <c r="P956" s="103"/>
      <c r="Q956" s="103"/>
      <c r="R956" s="103"/>
      <c r="S956" s="103"/>
      <c r="T956" s="103"/>
      <c r="U956" s="103"/>
      <c r="V956" s="103"/>
      <c r="W956" s="103"/>
      <c r="X956" s="103"/>
      <c r="Y956" s="103"/>
      <c r="Z956" s="103"/>
      <c r="AA956" s="103"/>
      <c r="AB956" s="103"/>
      <c r="AC956" s="103"/>
      <c r="AD956" s="103"/>
      <c r="AE956" s="103"/>
      <c r="AF956" s="103"/>
      <c r="AG956" s="103"/>
      <c r="AH956" s="103"/>
      <c r="AI956" s="103"/>
      <c r="AJ956" s="103"/>
      <c r="AK956" s="103"/>
      <c r="AL956" s="103"/>
      <c r="AM956" s="103"/>
      <c r="AN956" s="103"/>
    </row>
    <row r="957" spans="1:40" s="97" customFormat="1" ht="15.75" hidden="1" customHeight="1">
      <c r="A957" s="103"/>
      <c r="B957" s="103"/>
      <c r="C957" s="113"/>
      <c r="D957" s="113"/>
      <c r="E957" s="113"/>
      <c r="F957" s="113"/>
      <c r="G957" s="113"/>
      <c r="H957" s="113"/>
      <c r="I957" s="113"/>
      <c r="J957" s="103"/>
      <c r="K957" s="103"/>
      <c r="L957" s="103"/>
      <c r="M957" s="103"/>
      <c r="N957" s="103"/>
      <c r="O957" s="103"/>
      <c r="P957" s="103"/>
      <c r="Q957" s="103"/>
      <c r="R957" s="103"/>
      <c r="S957" s="103"/>
      <c r="T957" s="103"/>
      <c r="U957" s="103"/>
      <c r="V957" s="103"/>
      <c r="W957" s="103"/>
      <c r="X957" s="103"/>
      <c r="Y957" s="103"/>
      <c r="Z957" s="103"/>
      <c r="AA957" s="103"/>
      <c r="AB957" s="103"/>
      <c r="AC957" s="103"/>
      <c r="AD957" s="103"/>
      <c r="AE957" s="103"/>
      <c r="AF957" s="103"/>
      <c r="AG957" s="103"/>
      <c r="AH957" s="103"/>
      <c r="AI957" s="103"/>
      <c r="AJ957" s="103"/>
      <c r="AK957" s="103"/>
      <c r="AL957" s="103"/>
      <c r="AM957" s="103"/>
      <c r="AN957" s="103"/>
    </row>
    <row r="958" spans="1:40" s="97" customFormat="1" ht="15.75" hidden="1" customHeight="1">
      <c r="A958" s="103"/>
      <c r="B958" s="103"/>
      <c r="C958" s="113"/>
      <c r="D958" s="113"/>
      <c r="E958" s="113"/>
      <c r="F958" s="113"/>
      <c r="G958" s="113"/>
      <c r="H958" s="113"/>
      <c r="I958" s="113"/>
      <c r="J958" s="103"/>
      <c r="K958" s="103"/>
      <c r="L958" s="103"/>
      <c r="M958" s="103"/>
      <c r="N958" s="103"/>
      <c r="O958" s="103"/>
      <c r="P958" s="103"/>
      <c r="Q958" s="103"/>
      <c r="R958" s="103"/>
      <c r="S958" s="103"/>
      <c r="T958" s="103"/>
      <c r="U958" s="103"/>
      <c r="V958" s="103"/>
      <c r="W958" s="103"/>
      <c r="X958" s="103"/>
      <c r="Y958" s="103"/>
      <c r="Z958" s="103"/>
      <c r="AA958" s="103"/>
      <c r="AB958" s="103"/>
      <c r="AC958" s="103"/>
      <c r="AD958" s="103"/>
      <c r="AE958" s="103"/>
      <c r="AF958" s="103"/>
      <c r="AG958" s="103"/>
      <c r="AH958" s="103"/>
      <c r="AI958" s="103"/>
      <c r="AJ958" s="103"/>
      <c r="AK958" s="103"/>
      <c r="AL958" s="103"/>
      <c r="AM958" s="103"/>
      <c r="AN958" s="103"/>
    </row>
    <row r="959" spans="1:40" s="97" customFormat="1" ht="15" hidden="1" customHeight="1">
      <c r="A959" s="103"/>
      <c r="B959" s="103"/>
      <c r="C959" s="113"/>
      <c r="D959" s="113"/>
      <c r="E959" s="113"/>
      <c r="F959" s="113"/>
      <c r="G959" s="113"/>
      <c r="H959" s="113"/>
      <c r="I959" s="113"/>
      <c r="J959" s="103"/>
      <c r="K959" s="103"/>
      <c r="L959" s="103"/>
      <c r="M959" s="103"/>
      <c r="N959" s="103"/>
      <c r="O959" s="103"/>
      <c r="P959" s="103"/>
      <c r="Q959" s="103"/>
      <c r="R959" s="103"/>
      <c r="S959" s="103"/>
      <c r="T959" s="103"/>
      <c r="U959" s="103"/>
      <c r="V959" s="103"/>
      <c r="W959" s="103"/>
      <c r="X959" s="103"/>
      <c r="Y959" s="103"/>
      <c r="Z959" s="103"/>
      <c r="AA959" s="103"/>
      <c r="AB959" s="103"/>
      <c r="AC959" s="103"/>
      <c r="AD959" s="103"/>
      <c r="AE959" s="103"/>
      <c r="AF959" s="103"/>
      <c r="AG959" s="103"/>
      <c r="AH959" s="103"/>
      <c r="AI959" s="103"/>
      <c r="AJ959" s="103"/>
      <c r="AK959" s="103"/>
      <c r="AL959" s="103"/>
      <c r="AM959" s="103"/>
      <c r="AN959" s="103"/>
    </row>
    <row r="960" spans="1:40" s="97" customFormat="1" ht="15" hidden="1" customHeight="1">
      <c r="A960" s="103"/>
      <c r="B960" s="103"/>
      <c r="C960" s="113"/>
      <c r="D960" s="113"/>
      <c r="E960" s="113"/>
      <c r="F960" s="113"/>
      <c r="G960" s="113"/>
      <c r="H960" s="113"/>
      <c r="I960" s="113"/>
      <c r="J960" s="103"/>
      <c r="K960" s="103"/>
      <c r="L960" s="103"/>
      <c r="M960" s="103"/>
      <c r="N960" s="103"/>
      <c r="O960" s="103"/>
      <c r="P960" s="103"/>
      <c r="Q960" s="103"/>
      <c r="R960" s="103"/>
      <c r="S960" s="103"/>
      <c r="T960" s="103"/>
      <c r="U960" s="103"/>
      <c r="V960" s="103"/>
      <c r="W960" s="103"/>
      <c r="X960" s="103"/>
      <c r="Y960" s="103"/>
      <c r="Z960" s="103"/>
      <c r="AA960" s="103"/>
      <c r="AB960" s="103"/>
      <c r="AC960" s="103"/>
      <c r="AD960" s="103"/>
      <c r="AE960" s="103"/>
      <c r="AF960" s="103"/>
      <c r="AG960" s="103"/>
      <c r="AH960" s="103"/>
      <c r="AI960" s="103"/>
      <c r="AJ960" s="103"/>
      <c r="AK960" s="103"/>
      <c r="AL960" s="103"/>
      <c r="AM960" s="103"/>
      <c r="AN960" s="103"/>
    </row>
    <row r="961" spans="1:40" s="97" customFormat="1" ht="15" hidden="1" customHeight="1">
      <c r="A961" s="103"/>
      <c r="B961" s="103"/>
      <c r="C961" s="113"/>
      <c r="D961" s="113"/>
      <c r="E961" s="113"/>
      <c r="F961" s="113"/>
      <c r="G961" s="113"/>
      <c r="H961" s="113"/>
      <c r="I961" s="113"/>
      <c r="J961" s="103"/>
      <c r="K961" s="103"/>
      <c r="L961" s="103"/>
      <c r="M961" s="103"/>
      <c r="N961" s="103"/>
      <c r="O961" s="103"/>
      <c r="P961" s="103"/>
      <c r="Q961" s="103"/>
      <c r="R961" s="103"/>
      <c r="S961" s="103"/>
      <c r="T961" s="103"/>
      <c r="U961" s="103"/>
      <c r="V961" s="103"/>
      <c r="W961" s="103"/>
      <c r="X961" s="103"/>
      <c r="Y961" s="103"/>
      <c r="Z961" s="103"/>
      <c r="AA961" s="103"/>
      <c r="AB961" s="103"/>
      <c r="AC961" s="103"/>
      <c r="AD961" s="103"/>
      <c r="AE961" s="103"/>
      <c r="AF961" s="103"/>
      <c r="AG961" s="103"/>
      <c r="AH961" s="103"/>
      <c r="AI961" s="103"/>
      <c r="AJ961" s="103"/>
      <c r="AK961" s="103"/>
      <c r="AL961" s="103"/>
      <c r="AM961" s="103"/>
      <c r="AN961" s="103"/>
    </row>
    <row r="962" spans="1:40" s="97" customFormat="1" ht="15" hidden="1" customHeight="1">
      <c r="A962" s="103"/>
      <c r="B962" s="103"/>
      <c r="C962" s="113"/>
      <c r="D962" s="113"/>
      <c r="E962" s="113"/>
      <c r="F962" s="113"/>
      <c r="G962" s="113"/>
      <c r="H962" s="113"/>
      <c r="I962" s="113"/>
      <c r="J962" s="10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c r="AF962" s="103"/>
      <c r="AG962" s="103"/>
      <c r="AH962" s="103"/>
      <c r="AI962" s="103"/>
      <c r="AJ962" s="103"/>
      <c r="AK962" s="103"/>
      <c r="AL962" s="103"/>
      <c r="AM962" s="103"/>
      <c r="AN962" s="103"/>
    </row>
    <row r="963" spans="1:40" ht="0" hidden="1" customHeight="1">
      <c r="A963" s="103"/>
      <c r="B963" s="103"/>
      <c r="C963" s="113"/>
      <c r="D963" s="113"/>
      <c r="E963" s="113"/>
      <c r="F963" s="113"/>
      <c r="G963" s="113"/>
      <c r="H963" s="113"/>
      <c r="I963" s="113"/>
      <c r="J963" s="103"/>
      <c r="K963" s="103"/>
      <c r="L963" s="103"/>
      <c r="M963" s="103"/>
      <c r="N963" s="103"/>
      <c r="O963" s="103"/>
      <c r="P963" s="103"/>
      <c r="Q963" s="103"/>
      <c r="R963" s="103"/>
      <c r="S963" s="103"/>
      <c r="T963" s="103"/>
      <c r="U963" s="103"/>
      <c r="V963" s="103"/>
      <c r="W963" s="103"/>
      <c r="X963" s="103"/>
      <c r="Y963" s="103"/>
      <c r="Z963" s="103"/>
      <c r="AA963" s="103"/>
      <c r="AB963" s="103"/>
      <c r="AC963" s="103"/>
      <c r="AD963" s="103"/>
      <c r="AE963" s="103"/>
      <c r="AF963" s="103"/>
      <c r="AG963" s="103"/>
      <c r="AH963" s="103"/>
      <c r="AI963" s="103"/>
      <c r="AJ963" s="103"/>
      <c r="AK963" s="103"/>
      <c r="AL963" s="103"/>
      <c r="AM963" s="103"/>
      <c r="AN963" s="103"/>
    </row>
    <row r="964" spans="1:40" ht="0" hidden="1" customHeight="1">
      <c r="A964" s="103"/>
      <c r="B964" s="103"/>
      <c r="C964" s="113"/>
      <c r="D964" s="113"/>
      <c r="E964" s="113"/>
      <c r="F964" s="113"/>
      <c r="G964" s="113"/>
      <c r="H964" s="113"/>
      <c r="I964" s="113"/>
      <c r="J964" s="103"/>
      <c r="K964" s="103"/>
      <c r="L964" s="103"/>
      <c r="M964" s="103"/>
      <c r="N964" s="103"/>
      <c r="O964" s="103"/>
      <c r="P964" s="103"/>
      <c r="Q964" s="103"/>
      <c r="R964" s="103"/>
      <c r="S964" s="103"/>
      <c r="T964" s="103"/>
      <c r="U964" s="103"/>
      <c r="V964" s="103"/>
      <c r="W964" s="103"/>
      <c r="X964" s="103"/>
      <c r="Y964" s="103"/>
      <c r="Z964" s="103"/>
      <c r="AA964" s="103"/>
      <c r="AB964" s="103"/>
      <c r="AC964" s="103"/>
      <c r="AD964" s="103"/>
      <c r="AE964" s="103"/>
      <c r="AF964" s="103"/>
      <c r="AG964" s="103"/>
      <c r="AH964" s="103"/>
      <c r="AI964" s="103"/>
      <c r="AJ964" s="103"/>
      <c r="AK964" s="103"/>
      <c r="AL964" s="103"/>
      <c r="AM964" s="103"/>
      <c r="AN964" s="103"/>
    </row>
    <row r="965" spans="1:40" ht="0" hidden="1" customHeight="1">
      <c r="A965" s="103"/>
      <c r="B965" s="103"/>
      <c r="C965" s="113"/>
      <c r="D965" s="113"/>
      <c r="E965" s="113"/>
      <c r="F965" s="113"/>
      <c r="G965" s="113"/>
      <c r="H965" s="113"/>
      <c r="I965" s="113"/>
      <c r="J965" s="103"/>
      <c r="K965" s="103"/>
      <c r="L965" s="103"/>
      <c r="M965" s="103"/>
      <c r="N965" s="103"/>
      <c r="O965" s="103"/>
      <c r="P965" s="103"/>
      <c r="Q965" s="103"/>
      <c r="R965" s="103"/>
      <c r="S965" s="103"/>
      <c r="T965" s="103"/>
      <c r="U965" s="103"/>
      <c r="V965" s="103"/>
      <c r="W965" s="103"/>
      <c r="X965" s="103"/>
      <c r="Y965" s="103"/>
      <c r="Z965" s="103"/>
      <c r="AA965" s="103"/>
      <c r="AB965" s="103"/>
      <c r="AC965" s="103"/>
      <c r="AD965" s="103"/>
      <c r="AE965" s="103"/>
      <c r="AF965" s="103"/>
      <c r="AG965" s="103"/>
      <c r="AH965" s="103"/>
      <c r="AI965" s="103"/>
      <c r="AJ965" s="103"/>
      <c r="AK965" s="103"/>
      <c r="AL965" s="103"/>
      <c r="AM965" s="103"/>
      <c r="AN965" s="103"/>
    </row>
    <row r="966" spans="1:40" ht="0" hidden="1" customHeight="1">
      <c r="A966" s="103"/>
      <c r="B966" s="103"/>
      <c r="C966" s="113"/>
      <c r="D966" s="113"/>
      <c r="E966" s="113"/>
      <c r="F966" s="113"/>
      <c r="G966" s="113"/>
      <c r="H966" s="113"/>
      <c r="I966" s="113"/>
      <c r="J966" s="103"/>
      <c r="K966" s="103"/>
      <c r="L966" s="103"/>
      <c r="M966" s="103"/>
      <c r="N966" s="103"/>
      <c r="O966" s="103"/>
      <c r="P966" s="103"/>
      <c r="Q966" s="103"/>
      <c r="R966" s="103"/>
      <c r="S966" s="103"/>
      <c r="T966" s="103"/>
      <c r="U966" s="103"/>
      <c r="V966" s="103"/>
      <c r="W966" s="103"/>
      <c r="X966" s="103"/>
      <c r="Y966" s="103"/>
      <c r="Z966" s="103"/>
      <c r="AA966" s="103"/>
      <c r="AB966" s="103"/>
      <c r="AC966" s="103"/>
      <c r="AD966" s="103"/>
      <c r="AE966" s="103"/>
      <c r="AF966" s="103"/>
      <c r="AG966" s="103"/>
      <c r="AH966" s="103"/>
      <c r="AI966" s="103"/>
      <c r="AJ966" s="103"/>
      <c r="AK966" s="103"/>
      <c r="AL966" s="103"/>
      <c r="AM966" s="103"/>
      <c r="AN966" s="103"/>
    </row>
    <row r="967" spans="1:40" ht="0" hidden="1" customHeight="1">
      <c r="A967" s="103"/>
      <c r="B967" s="103"/>
      <c r="C967" s="113"/>
      <c r="D967" s="113"/>
      <c r="E967" s="113"/>
      <c r="F967" s="113"/>
      <c r="G967" s="113"/>
      <c r="H967" s="113"/>
      <c r="I967" s="113"/>
      <c r="J967" s="103"/>
      <c r="K967" s="103"/>
      <c r="L967" s="103"/>
      <c r="M967" s="103"/>
      <c r="N967" s="103"/>
      <c r="O967" s="103"/>
      <c r="P967" s="103"/>
      <c r="Q967" s="103"/>
      <c r="R967" s="103"/>
      <c r="S967" s="103"/>
      <c r="T967" s="103"/>
      <c r="U967" s="103"/>
      <c r="V967" s="103"/>
      <c r="W967" s="103"/>
      <c r="X967" s="103"/>
      <c r="Y967" s="103"/>
      <c r="Z967" s="103"/>
      <c r="AA967" s="103"/>
      <c r="AB967" s="103"/>
      <c r="AC967" s="103"/>
      <c r="AD967" s="103"/>
      <c r="AE967" s="103"/>
      <c r="AF967" s="103"/>
      <c r="AG967" s="103"/>
      <c r="AH967" s="103"/>
      <c r="AI967" s="103"/>
      <c r="AJ967" s="103"/>
      <c r="AK967" s="103"/>
      <c r="AL967" s="103"/>
      <c r="AM967" s="103"/>
      <c r="AN967" s="103"/>
    </row>
    <row r="968" spans="1:40" ht="0" hidden="1" customHeight="1">
      <c r="A968" s="103"/>
      <c r="B968" s="103"/>
      <c r="C968" s="113"/>
      <c r="D968" s="113"/>
      <c r="E968" s="113"/>
      <c r="F968" s="113"/>
      <c r="G968" s="113"/>
      <c r="H968" s="113"/>
      <c r="I968" s="113"/>
      <c r="J968" s="103"/>
      <c r="K968" s="103"/>
      <c r="L968" s="103"/>
      <c r="M968" s="103"/>
      <c r="N968" s="103"/>
      <c r="O968" s="103"/>
      <c r="P968" s="103"/>
      <c r="Q968" s="103"/>
      <c r="R968" s="103"/>
      <c r="S968" s="103"/>
      <c r="T968" s="103"/>
      <c r="U968" s="103"/>
      <c r="V968" s="103"/>
      <c r="W968" s="103"/>
      <c r="X968" s="103"/>
      <c r="Y968" s="103"/>
      <c r="Z968" s="103"/>
      <c r="AA968" s="103"/>
      <c r="AB968" s="103"/>
      <c r="AC968" s="103"/>
      <c r="AD968" s="103"/>
      <c r="AE968" s="103"/>
      <c r="AF968" s="103"/>
      <c r="AG968" s="103"/>
      <c r="AH968" s="103"/>
      <c r="AI968" s="103"/>
      <c r="AJ968" s="103"/>
      <c r="AK968" s="103"/>
      <c r="AL968" s="103"/>
      <c r="AM968" s="103"/>
      <c r="AN968" s="103"/>
    </row>
  </sheetData>
  <mergeCells count="89">
    <mergeCell ref="B22:I22"/>
    <mergeCell ref="B23:I23"/>
    <mergeCell ref="B24:I24"/>
    <mergeCell ref="B35:I35"/>
    <mergeCell ref="B36:I36"/>
    <mergeCell ref="B46:I46"/>
    <mergeCell ref="B47:I47"/>
    <mergeCell ref="B48:I48"/>
    <mergeCell ref="F29:I29"/>
    <mergeCell ref="C30:E30"/>
    <mergeCell ref="F30:I30"/>
    <mergeCell ref="C31:E31"/>
    <mergeCell ref="F31:I31"/>
    <mergeCell ref="C27:E27"/>
    <mergeCell ref="A26:I26"/>
    <mergeCell ref="C28:E28"/>
    <mergeCell ref="E44:F44"/>
    <mergeCell ref="G44:I44"/>
    <mergeCell ref="C43:D43"/>
    <mergeCell ref="E43:F43"/>
    <mergeCell ref="G43:I43"/>
    <mergeCell ref="J26:O26"/>
    <mergeCell ref="J38:O38"/>
    <mergeCell ref="J12:O12"/>
    <mergeCell ref="E45:F45"/>
    <mergeCell ref="G45:I45"/>
    <mergeCell ref="C45:D45"/>
    <mergeCell ref="C42:D42"/>
    <mergeCell ref="E42:F42"/>
    <mergeCell ref="G42:I42"/>
    <mergeCell ref="C44:D44"/>
    <mergeCell ref="E15:F15"/>
    <mergeCell ref="G15:I15"/>
    <mergeCell ref="G18:I18"/>
    <mergeCell ref="A12:I12"/>
    <mergeCell ref="C19:D19"/>
    <mergeCell ref="E19:F19"/>
    <mergeCell ref="G19:I19"/>
    <mergeCell ref="G16:I16"/>
    <mergeCell ref="C17:D17"/>
    <mergeCell ref="E17:F17"/>
    <mergeCell ref="G17:I17"/>
    <mergeCell ref="C18:D18"/>
    <mergeCell ref="E18:F18"/>
    <mergeCell ref="C16:D16"/>
    <mergeCell ref="C34:E34"/>
    <mergeCell ref="A6:D6"/>
    <mergeCell ref="A7:I7"/>
    <mergeCell ref="A8:I8"/>
    <mergeCell ref="A1:I1"/>
    <mergeCell ref="A2:D2"/>
    <mergeCell ref="A3:B3"/>
    <mergeCell ref="A4:B4"/>
    <mergeCell ref="A5:B5"/>
    <mergeCell ref="A9:I9"/>
    <mergeCell ref="A10:I10"/>
    <mergeCell ref="A11:I11"/>
    <mergeCell ref="C13:D13"/>
    <mergeCell ref="C14:D14"/>
    <mergeCell ref="E13:F13"/>
    <mergeCell ref="E14:F14"/>
    <mergeCell ref="G13:I13"/>
    <mergeCell ref="G14:I14"/>
    <mergeCell ref="C15:D15"/>
    <mergeCell ref="E16:F16"/>
    <mergeCell ref="F34:I34"/>
    <mergeCell ref="C41:D41"/>
    <mergeCell ref="E41:F41"/>
    <mergeCell ref="G41:I41"/>
    <mergeCell ref="A38:I38"/>
    <mergeCell ref="C20:D20"/>
    <mergeCell ref="E20:F20"/>
    <mergeCell ref="G20:I20"/>
    <mergeCell ref="C21:D21"/>
    <mergeCell ref="E21:F21"/>
    <mergeCell ref="G21:I21"/>
    <mergeCell ref="C40:D40"/>
    <mergeCell ref="E40:F40"/>
    <mergeCell ref="G40:I40"/>
    <mergeCell ref="C29:E29"/>
    <mergeCell ref="E39:F39"/>
    <mergeCell ref="G39:I39"/>
    <mergeCell ref="C39:D39"/>
    <mergeCell ref="F28:I28"/>
    <mergeCell ref="F27:I27"/>
    <mergeCell ref="C33:E33"/>
    <mergeCell ref="F33:I33"/>
    <mergeCell ref="C32:E32"/>
    <mergeCell ref="F32:I32"/>
  </mergeCells>
  <dataValidations count="1">
    <dataValidation type="list" allowBlank="1" sqref="G14:H19 C40:C45 C28:C32 C14:C19 E14:E19 G51:H51 F28:F32 C51 E40:E45 E51 G40:H45"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33"/>
  <sheetViews>
    <sheetView zoomScaleNormal="100" workbookViewId="0">
      <selection activeCell="A5" sqref="A5:E5"/>
    </sheetView>
  </sheetViews>
  <sheetFormatPr defaultColWidth="0" defaultRowHeight="15" zeroHeight="1"/>
  <cols>
    <col min="1" max="1" width="36" customWidth="1"/>
    <col min="2" max="2" width="25.28515625" style="45" customWidth="1"/>
    <col min="3" max="3" width="26.28515625" customWidth="1"/>
    <col min="4" max="4" width="41.140625" customWidth="1"/>
    <col min="5" max="5" width="41.7109375" customWidth="1"/>
  </cols>
  <sheetData>
    <row r="1" spans="1:8" ht="35.25" customHeight="1">
      <c r="A1" s="219" t="s">
        <v>185</v>
      </c>
      <c r="B1" s="219"/>
      <c r="C1" s="219"/>
      <c r="D1" s="219"/>
      <c r="E1" s="220"/>
    </row>
    <row r="2" spans="1:8" s="13" customFormat="1" ht="61.5" customHeight="1">
      <c r="A2" s="221" t="s">
        <v>186</v>
      </c>
      <c r="B2" s="221"/>
      <c r="C2" s="221"/>
      <c r="D2" s="221"/>
      <c r="E2" s="222"/>
    </row>
    <row r="3" spans="1:8" ht="36" customHeight="1">
      <c r="A3" s="223" t="s">
        <v>187</v>
      </c>
      <c r="B3" s="223"/>
      <c r="C3" s="223"/>
      <c r="D3" s="223"/>
      <c r="E3" s="224"/>
    </row>
    <row r="4" spans="1:8" s="16" customFormat="1" ht="56.25" customHeight="1">
      <c r="A4" s="223" t="s">
        <v>188</v>
      </c>
      <c r="B4" s="223"/>
      <c r="C4" s="223"/>
      <c r="D4" s="223"/>
      <c r="E4" s="224"/>
    </row>
    <row r="5" spans="1:8" s="16" customFormat="1" ht="57" customHeight="1">
      <c r="A5" s="225" t="s">
        <v>189</v>
      </c>
      <c r="B5" s="225"/>
      <c r="C5" s="225"/>
      <c r="D5" s="225"/>
      <c r="E5" s="226"/>
    </row>
    <row r="6" spans="1:8" s="17" customFormat="1" ht="15.75" customHeight="1">
      <c r="A6" s="236" t="s">
        <v>190</v>
      </c>
      <c r="B6" s="236"/>
      <c r="C6" s="236"/>
      <c r="D6" s="236"/>
      <c r="E6" s="237"/>
    </row>
    <row r="7" spans="1:8" s="21" customFormat="1" ht="15.75" customHeight="1">
      <c r="A7" s="18" t="s">
        <v>191</v>
      </c>
      <c r="B7" s="19" t="s">
        <v>192</v>
      </c>
      <c r="C7" s="19" t="s">
        <v>193</v>
      </c>
      <c r="D7" s="19" t="s">
        <v>194</v>
      </c>
      <c r="E7" s="20" t="s">
        <v>195</v>
      </c>
    </row>
    <row r="8" spans="1:8" s="13" customFormat="1" ht="54.75" customHeight="1">
      <c r="A8" s="22" t="s">
        <v>18</v>
      </c>
      <c r="B8" s="23">
        <f>'Design &amp; Usability'!C19</f>
        <v>6</v>
      </c>
      <c r="C8" s="24" t="s">
        <v>196</v>
      </c>
      <c r="D8" s="227" t="s">
        <v>197</v>
      </c>
      <c r="E8" s="230" t="str">
        <f>IF(B9="Yes", IF((B8+B10)&gt;7, "Meets Expectatations", IF((B8+B10)&lt;6, "Does Not Meet Expectations", "Partially Meets Expectations")), "Does Not Meet Expectations")</f>
        <v>Meets Expectatations</v>
      </c>
    </row>
    <row r="9" spans="1:8" s="13" customFormat="1" ht="54.75" customHeight="1">
      <c r="A9" s="53" t="s">
        <v>198</v>
      </c>
      <c r="B9" s="34" t="s">
        <v>199</v>
      </c>
      <c r="C9" s="35" t="s">
        <v>200</v>
      </c>
      <c r="D9" s="228"/>
      <c r="E9" s="231"/>
    </row>
    <row r="10" spans="1:8" s="13" customFormat="1" ht="60.75" customHeight="1">
      <c r="A10" s="25" t="s">
        <v>31</v>
      </c>
      <c r="B10" s="26">
        <f>'Design &amp; Usability'!C30</f>
        <v>5</v>
      </c>
      <c r="C10" s="27" t="s">
        <v>201</v>
      </c>
      <c r="D10" s="229"/>
      <c r="E10" s="232"/>
    </row>
    <row r="11" spans="1:8" s="14" customFormat="1" ht="15" customHeight="1">
      <c r="A11" s="31"/>
      <c r="B11" s="15"/>
    </row>
    <row r="12" spans="1:8" s="32" customFormat="1" ht="15.75" customHeight="1">
      <c r="A12" s="233" t="s">
        <v>202</v>
      </c>
      <c r="B12" s="234"/>
      <c r="C12" s="234"/>
      <c r="D12" s="234"/>
      <c r="E12" s="235"/>
      <c r="F12" s="102"/>
      <c r="G12" s="102"/>
      <c r="H12" s="102"/>
    </row>
    <row r="13" spans="1:8" s="33" customFormat="1" ht="15.75" customHeight="1">
      <c r="A13" s="46" t="s">
        <v>203</v>
      </c>
      <c r="B13" s="28" t="s">
        <v>192</v>
      </c>
      <c r="C13" s="28" t="s">
        <v>193</v>
      </c>
      <c r="D13" s="28" t="s">
        <v>194</v>
      </c>
      <c r="E13" s="47" t="s">
        <v>204</v>
      </c>
    </row>
    <row r="14" spans="1:8" s="13" customFormat="1" ht="48">
      <c r="A14" s="48" t="s">
        <v>205</v>
      </c>
      <c r="B14" s="23">
        <f>Phonics!C35</f>
        <v>6</v>
      </c>
      <c r="C14" s="24" t="s">
        <v>206</v>
      </c>
      <c r="D14" s="29" t="s">
        <v>207</v>
      </c>
      <c r="E14" s="60" t="str">
        <f>IF(B14&gt;15, "Meets Expectatations", IF(B14&lt;12, "Does Not Meet Expectations", "Partially Meets Expectations"))</f>
        <v>Does Not Meet Expectations</v>
      </c>
    </row>
    <row r="15" spans="1:8" s="13" customFormat="1" ht="48">
      <c r="A15" s="48" t="s">
        <v>208</v>
      </c>
      <c r="B15" s="23">
        <f>Phonics!F35</f>
        <v>14</v>
      </c>
      <c r="C15" s="24" t="s">
        <v>206</v>
      </c>
      <c r="D15" s="29" t="s">
        <v>207</v>
      </c>
      <c r="E15" s="60" t="str">
        <f t="shared" ref="E15" si="0">IF(B15&gt;15, "Meets Expectatations", IF(B15&lt;12, "Does Not Meet Expectations", "Partially Meets Expectations"))</f>
        <v>Partially Meets Expectations</v>
      </c>
      <c r="F15" s="30"/>
      <c r="G15" s="30"/>
      <c r="H15" s="30"/>
    </row>
    <row r="16" spans="1:8" s="13" customFormat="1" ht="48">
      <c r="A16" s="48" t="s">
        <v>209</v>
      </c>
      <c r="B16" s="23">
        <f>Phonics!C58</f>
        <v>7</v>
      </c>
      <c r="C16" s="24" t="s">
        <v>210</v>
      </c>
      <c r="D16" s="29" t="s">
        <v>211</v>
      </c>
      <c r="E16" s="60" t="str">
        <f>IF(B16&gt;11, "Meets Expectatations", IF(B16&lt;7, "Does Not Meet Expectations", "Partially Meets Expectations"))</f>
        <v>Partially Meets Expectations</v>
      </c>
    </row>
    <row r="17" spans="1:8" s="13" customFormat="1" ht="48">
      <c r="A17" s="48" t="s">
        <v>100</v>
      </c>
      <c r="B17" s="23">
        <f>Phonics!F58</f>
        <v>7</v>
      </c>
      <c r="C17" s="24" t="s">
        <v>210</v>
      </c>
      <c r="D17" s="29" t="s">
        <v>211</v>
      </c>
      <c r="E17" s="60" t="str">
        <f>IF(B17&gt;11, "Meets Expectatations", IF(B17&lt;7, "Does Not Meet Expectations", "Partially Meets Expectations"))</f>
        <v>Partially Meets Expectations</v>
      </c>
    </row>
    <row r="18" spans="1:8" s="13" customFormat="1" ht="48">
      <c r="A18" s="48" t="s">
        <v>212</v>
      </c>
      <c r="B18" s="23">
        <f>Phonics!C75</f>
        <v>3</v>
      </c>
      <c r="C18" s="24" t="s">
        <v>213</v>
      </c>
      <c r="D18" s="29" t="s">
        <v>214</v>
      </c>
      <c r="E18" s="60" t="str">
        <f>IF(B18&gt;7, "Meets Expectatations", IF(B18&lt;6, "Does Not Meet Expectations", "Partially Meets Expectations"))</f>
        <v>Does Not Meet Expectations</v>
      </c>
    </row>
    <row r="19" spans="1:8" s="13" customFormat="1" ht="48" customHeight="1">
      <c r="A19" s="49" t="s">
        <v>117</v>
      </c>
      <c r="B19" s="34">
        <f>Phonics!F75</f>
        <v>3</v>
      </c>
      <c r="C19" s="35" t="s">
        <v>213</v>
      </c>
      <c r="D19" s="36" t="s">
        <v>214</v>
      </c>
      <c r="E19" s="60" t="str">
        <f>IF(B19&gt;7, "Meets Expectatations", IF(B19&lt;6, "Does Not Meet Expectations", "Partially Meets Expectations"))</f>
        <v>Does Not Meet Expectations</v>
      </c>
    </row>
    <row r="20" spans="1:8" s="13" customFormat="1" ht="43.5" customHeight="1">
      <c r="A20" s="50" t="s">
        <v>215</v>
      </c>
      <c r="B20" s="37">
        <f>Phonics!C90</f>
        <v>2</v>
      </c>
      <c r="C20" s="8" t="s">
        <v>216</v>
      </c>
      <c r="D20" s="36" t="s">
        <v>217</v>
      </c>
      <c r="E20" s="60" t="str">
        <f>IF(B20&gt;6, "Meets Expectatations", IF(B20&lt;5, "Does Not Meet Expectations", "Partially Meets Expectations"))</f>
        <v>Does Not Meet Expectations</v>
      </c>
    </row>
    <row r="21" spans="1:8" s="13" customFormat="1" ht="51" customHeight="1">
      <c r="A21" s="50" t="s">
        <v>135</v>
      </c>
      <c r="B21" s="118">
        <f>Phonics!E90</f>
        <v>2</v>
      </c>
      <c r="C21" s="38" t="s">
        <v>216</v>
      </c>
      <c r="D21" s="36" t="s">
        <v>217</v>
      </c>
      <c r="E21" s="60" t="str">
        <f t="shared" ref="E21:E22" si="1">IF(B21&gt;6, "Meets Expectatations", IF(B21&lt;5, "Does Not Meet Expectations", "Partially Meets Expectations"))</f>
        <v>Does Not Meet Expectations</v>
      </c>
    </row>
    <row r="22" spans="1:8" s="13" customFormat="1" ht="49.5" customHeight="1">
      <c r="A22" s="51" t="s">
        <v>136</v>
      </c>
      <c r="B22" s="39">
        <f>Phonics!G90</f>
        <v>2</v>
      </c>
      <c r="C22" s="40" t="s">
        <v>216</v>
      </c>
      <c r="D22" s="41" t="s">
        <v>217</v>
      </c>
      <c r="E22" s="61" t="str">
        <f t="shared" si="1"/>
        <v>Does Not Meet Expectations</v>
      </c>
    </row>
    <row r="23" spans="1:8" s="14" customFormat="1" ht="15" customHeight="1">
      <c r="B23" s="15"/>
    </row>
    <row r="24" spans="1:8" s="32" customFormat="1" ht="15.75" customHeight="1">
      <c r="A24" s="233" t="s">
        <v>218</v>
      </c>
      <c r="B24" s="234"/>
      <c r="C24" s="234"/>
      <c r="D24" s="234"/>
      <c r="E24" s="235"/>
      <c r="F24" s="102"/>
      <c r="G24" s="102"/>
      <c r="H24" s="102"/>
    </row>
    <row r="25" spans="1:8" s="42" customFormat="1" ht="15.75" customHeight="1">
      <c r="A25" s="46" t="s">
        <v>203</v>
      </c>
      <c r="B25" s="28" t="s">
        <v>192</v>
      </c>
      <c r="C25" s="28" t="s">
        <v>193</v>
      </c>
      <c r="D25" s="28" t="s">
        <v>194</v>
      </c>
      <c r="E25" s="47" t="s">
        <v>204</v>
      </c>
    </row>
    <row r="26" spans="1:8" s="13" customFormat="1" ht="48">
      <c r="A26" s="48" t="s">
        <v>208</v>
      </c>
      <c r="B26" s="23">
        <f>'Text Reading and Fluency'!C21</f>
        <v>3</v>
      </c>
      <c r="C26" s="24" t="s">
        <v>196</v>
      </c>
      <c r="D26" s="29" t="s">
        <v>219</v>
      </c>
      <c r="E26" s="60" t="str">
        <f>IF(B26&gt;4, "Meets Expectatations", IF(B26&lt;3, "Does Not Meet Expectations", "Partially Meets Expectations"))</f>
        <v>Partially Meets Expectations</v>
      </c>
      <c r="F26" s="30"/>
      <c r="G26" s="30"/>
      <c r="H26" s="30"/>
    </row>
    <row r="27" spans="1:8" s="13" customFormat="1" ht="48">
      <c r="A27" s="48" t="s">
        <v>209</v>
      </c>
      <c r="B27" s="23">
        <f>'Text Reading and Fluency'!E21</f>
        <v>5</v>
      </c>
      <c r="C27" s="24" t="s">
        <v>196</v>
      </c>
      <c r="D27" s="29" t="s">
        <v>219</v>
      </c>
      <c r="E27" s="60" t="str">
        <f t="shared" ref="E27:E28" si="2">IF(B27&gt;4, "Meets Expectatations", IF(B27&lt;3, "Does Not Meet Expectations", "Partially Meets Expectations"))</f>
        <v>Meets Expectatations</v>
      </c>
    </row>
    <row r="28" spans="1:8" s="13" customFormat="1" ht="48">
      <c r="A28" s="48" t="s">
        <v>100</v>
      </c>
      <c r="B28" s="23">
        <f>'Text Reading and Fluency'!G21</f>
        <v>5</v>
      </c>
      <c r="C28" s="24" t="s">
        <v>196</v>
      </c>
      <c r="D28" s="29" t="s">
        <v>219</v>
      </c>
      <c r="E28" s="60" t="str">
        <f t="shared" si="2"/>
        <v>Meets Expectatations</v>
      </c>
    </row>
    <row r="29" spans="1:8" s="13" customFormat="1" ht="48">
      <c r="A29" s="48" t="s">
        <v>212</v>
      </c>
      <c r="B29" s="23">
        <f>'Text Reading and Fluency'!C34</f>
        <v>2</v>
      </c>
      <c r="C29" s="24" t="s">
        <v>220</v>
      </c>
      <c r="D29" s="29" t="s">
        <v>221</v>
      </c>
      <c r="E29" s="60" t="str">
        <f>IF(B29&gt;3, "Meets Expectatations", IF(B29&lt;2, "Does Not Meet Expectations", "Partially Meets Expectations"))</f>
        <v>Partially Meets Expectations</v>
      </c>
    </row>
    <row r="30" spans="1:8" s="13" customFormat="1" ht="48">
      <c r="A30" s="49" t="s">
        <v>117</v>
      </c>
      <c r="B30" s="34">
        <f>'Text Reading and Fluency'!F34</f>
        <v>2</v>
      </c>
      <c r="C30" s="35" t="s">
        <v>220</v>
      </c>
      <c r="D30" s="36" t="s">
        <v>221</v>
      </c>
      <c r="E30" s="60" t="str">
        <f>IF(B30&gt;3, "Meets Expectatations", IF(B30&lt;2, "Does Not Meet Expectations", "Partially Meets Expectations"))</f>
        <v>Partially Meets Expectations</v>
      </c>
    </row>
    <row r="31" spans="1:8" s="13" customFormat="1" ht="42.75" customHeight="1">
      <c r="A31" s="50" t="s">
        <v>215</v>
      </c>
      <c r="B31" s="37">
        <f>'Text Reading and Fluency'!C45</f>
        <v>2</v>
      </c>
      <c r="C31" s="8" t="s">
        <v>222</v>
      </c>
      <c r="D31" s="36" t="s">
        <v>223</v>
      </c>
      <c r="E31" s="60" t="str">
        <f>IF(B31&gt;2, "Meets Expectatations", IF(B31&lt;1, "Does Not Meet Expectations", "Partially Meets Expectations"))</f>
        <v>Partially Meets Expectations</v>
      </c>
    </row>
    <row r="32" spans="1:8" s="13" customFormat="1" ht="54" customHeight="1">
      <c r="A32" s="50" t="s">
        <v>135</v>
      </c>
      <c r="B32" s="37">
        <f>'Text Reading and Fluency'!E45</f>
        <v>2</v>
      </c>
      <c r="C32" s="8" t="s">
        <v>222</v>
      </c>
      <c r="D32" s="36" t="s">
        <v>223</v>
      </c>
      <c r="E32" s="60" t="str">
        <f t="shared" ref="E32:E33" si="3">IF(B32&gt;2, "Meets Expectatations", IF(B32&lt;1, "Does Not Meet Expectations", "Partially Meets Expectations"))</f>
        <v>Partially Meets Expectations</v>
      </c>
    </row>
    <row r="33" spans="1:5" s="13" customFormat="1" ht="46.5" customHeight="1" thickBot="1">
      <c r="A33" s="52" t="s">
        <v>136</v>
      </c>
      <c r="B33" s="43">
        <f>'Text Reading and Fluency'!G45</f>
        <v>1</v>
      </c>
      <c r="C33" s="44" t="s">
        <v>222</v>
      </c>
      <c r="D33" s="41" t="s">
        <v>223</v>
      </c>
      <c r="E33" s="61" t="str">
        <f t="shared" si="3"/>
        <v>Partially Meets Expectations</v>
      </c>
    </row>
  </sheetData>
  <sheetProtection algorithmName="SHA-512" hashValue="73mrIFG37QykFAFvRyDy7irG/Jf48r2qx5QTz2BEeuWQdL/ZAL1RggmpHBzhEpi1AEyEdx2V0KCQ67wSg/MSsg==" saltValue="+GMCEhOn0gu3rMdp+jeRnw==" spinCount="100000" sheet="1" objects="1" scenarios="1"/>
  <mergeCells count="10">
    <mergeCell ref="D8:D10"/>
    <mergeCell ref="E8:E10"/>
    <mergeCell ref="A12:E12"/>
    <mergeCell ref="A24:E24"/>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activeCell="A20" sqref="A20"/>
    </sheetView>
  </sheetViews>
  <sheetFormatPr defaultColWidth="0" defaultRowHeight="15.75" customHeight="1" zeroHeight="1"/>
  <cols>
    <col min="1" max="1" width="41.42578125" style="68" customWidth="1"/>
    <col min="2" max="2" width="10.85546875" style="81" customWidth="1"/>
    <col min="3" max="3" width="43.42578125" style="81" customWidth="1"/>
    <col min="4" max="16384" width="0" style="68" hidden="1"/>
  </cols>
  <sheetData>
    <row r="1" spans="1:4" s="67" customFormat="1" ht="23.25" customHeight="1">
      <c r="A1" s="238" t="s">
        <v>0</v>
      </c>
      <c r="B1" s="239"/>
      <c r="C1" s="240"/>
      <c r="D1" s="105"/>
    </row>
    <row r="2" spans="1:4">
      <c r="A2" s="241" t="s">
        <v>224</v>
      </c>
      <c r="B2" s="242"/>
      <c r="C2" s="243"/>
      <c r="D2" s="114"/>
    </row>
    <row r="3" spans="1:4" s="69" customFormat="1">
      <c r="A3" s="244" t="s">
        <v>2</v>
      </c>
      <c r="B3" s="245"/>
      <c r="C3" s="246"/>
      <c r="D3" s="150"/>
    </row>
    <row r="4" spans="1:4" s="70" customFormat="1" ht="159" customHeight="1">
      <c r="A4" s="247" t="s">
        <v>225</v>
      </c>
      <c r="B4" s="248"/>
      <c r="C4" s="249"/>
      <c r="D4" s="151"/>
    </row>
    <row r="5" spans="1:4" s="69" customFormat="1" ht="32.25">
      <c r="A5" s="71"/>
      <c r="B5" s="72" t="s">
        <v>226</v>
      </c>
      <c r="C5" s="73" t="s">
        <v>227</v>
      </c>
      <c r="D5" s="150"/>
    </row>
    <row r="6" spans="1:4" s="69" customFormat="1" ht="32.25">
      <c r="A6" s="74" t="s">
        <v>228</v>
      </c>
      <c r="B6" s="75" t="s">
        <v>199</v>
      </c>
      <c r="C6" s="76" t="s">
        <v>229</v>
      </c>
      <c r="D6" s="150"/>
    </row>
    <row r="7" spans="1:4">
      <c r="A7" s="77" t="s">
        <v>230</v>
      </c>
      <c r="B7" s="78" t="s">
        <v>231</v>
      </c>
      <c r="C7" s="116"/>
      <c r="D7" s="114"/>
    </row>
    <row r="8" spans="1:4" ht="30.75">
      <c r="A8" s="77" t="s">
        <v>232</v>
      </c>
      <c r="B8" s="78" t="s">
        <v>231</v>
      </c>
      <c r="C8" s="98"/>
      <c r="D8" s="114"/>
    </row>
    <row r="9" spans="1:4" ht="30.75">
      <c r="A9" s="77" t="s">
        <v>233</v>
      </c>
      <c r="B9" s="78" t="s">
        <v>231</v>
      </c>
      <c r="C9" s="116"/>
      <c r="D9" s="114"/>
    </row>
    <row r="10" spans="1:4" ht="32.25">
      <c r="A10" s="77" t="s">
        <v>234</v>
      </c>
      <c r="B10" s="78" t="s">
        <v>199</v>
      </c>
      <c r="C10" s="98" t="s">
        <v>235</v>
      </c>
      <c r="D10" s="114"/>
    </row>
    <row r="11" spans="1:4" ht="32.25">
      <c r="A11" s="77" t="s">
        <v>236</v>
      </c>
      <c r="B11" s="78" t="s">
        <v>199</v>
      </c>
      <c r="C11" s="98" t="s">
        <v>237</v>
      </c>
      <c r="D11" s="114"/>
    </row>
    <row r="12" spans="1:4" ht="32.25">
      <c r="A12" s="77" t="s">
        <v>238</v>
      </c>
      <c r="B12" s="78" t="s">
        <v>199</v>
      </c>
      <c r="C12" s="98" t="s">
        <v>239</v>
      </c>
      <c r="D12" s="114"/>
    </row>
    <row r="13" spans="1:4" ht="30.75">
      <c r="A13" s="77" t="s">
        <v>240</v>
      </c>
      <c r="B13" s="78" t="s">
        <v>231</v>
      </c>
      <c r="C13" s="98"/>
      <c r="D13" s="114"/>
    </row>
    <row r="14" spans="1:4" ht="32.25">
      <c r="A14" s="77" t="s">
        <v>241</v>
      </c>
      <c r="B14" s="78" t="s">
        <v>199</v>
      </c>
      <c r="C14" s="99" t="s">
        <v>242</v>
      </c>
      <c r="D14" s="114"/>
    </row>
    <row r="15" spans="1:4" ht="30.75">
      <c r="A15" s="77" t="s">
        <v>243</v>
      </c>
      <c r="B15" s="78" t="s">
        <v>199</v>
      </c>
      <c r="C15" s="99" t="s">
        <v>244</v>
      </c>
      <c r="D15" s="114"/>
    </row>
    <row r="16" spans="1:4" ht="16.5">
      <c r="A16" s="77" t="s">
        <v>245</v>
      </c>
      <c r="B16" s="78" t="s">
        <v>199</v>
      </c>
      <c r="C16" s="100" t="s">
        <v>246</v>
      </c>
      <c r="D16" s="114"/>
    </row>
    <row r="17" spans="1:4" ht="45.75">
      <c r="A17" s="77" t="s">
        <v>247</v>
      </c>
      <c r="B17" s="78" t="s">
        <v>231</v>
      </c>
      <c r="C17" s="100"/>
      <c r="D17" s="114"/>
    </row>
    <row r="18" spans="1:4" ht="45.75">
      <c r="A18" s="77" t="s">
        <v>248</v>
      </c>
      <c r="B18" s="78" t="s">
        <v>231</v>
      </c>
      <c r="C18" s="100"/>
      <c r="D18" s="114"/>
    </row>
    <row r="19" spans="1:4" ht="61.5">
      <c r="A19" s="79" t="s">
        <v>249</v>
      </c>
      <c r="B19" s="80" t="s">
        <v>231</v>
      </c>
      <c r="C19" s="117"/>
      <c r="D19" s="114"/>
    </row>
    <row r="20" spans="1:4" hidden="1">
      <c r="A20" s="114"/>
      <c r="B20" s="115"/>
      <c r="C20" s="115"/>
      <c r="D20" s="11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2024-01-09T21:38:50Z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