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mc:AlternateContent xmlns:mc="http://schemas.openxmlformats.org/markup-compatibility/2006">
    <mc:Choice Requires="x15">
      <x15ac:absPath xmlns:x15ac="http://schemas.microsoft.com/office/spreadsheetml/2010/11/ac" url="/Users/ees9w/Library/CloudStorage/Box-Box/Review Teams/Cycle 2/Cycle 2 Part A Final Rubrics/"/>
    </mc:Choice>
  </mc:AlternateContent>
  <xr:revisionPtr revIDLastSave="1564" documentId="13_ncr:1_{37F6FE22-E23C-984B-B08B-D831341A8782}" xr6:coauthVersionLast="47" xr6:coauthVersionMax="47" xr10:uidLastSave="{21469473-57F7-4960-83DB-338D735EF5C2}"/>
  <bookViews>
    <workbookView xWindow="0" yWindow="0" windowWidth="28800" windowHeight="18000" firstSheet="4" activeTab="8"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Vocabulary" sheetId="20" r:id="rId6"/>
    <sheet name="Comprehension" sheetId="21" r:id="rId7"/>
    <sheet name="Writing" sheetId="22" r:id="rId8"/>
    <sheet name="Supplemental Rating Summary" sheetId="26" r:id="rId9"/>
    <sheet name="Accessibility Assurance" sheetId="27"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29" i="26" l="1"/>
  <c r="D33" i="19"/>
  <c r="E21" i="19"/>
  <c r="A5" i="22"/>
  <c r="A4" i="22"/>
  <c r="A3" i="22"/>
  <c r="A5" i="21"/>
  <c r="A4" i="21"/>
  <c r="A3" i="21"/>
  <c r="A5" i="20"/>
  <c r="A4" i="20"/>
  <c r="A3" i="20"/>
  <c r="A5" i="19"/>
  <c r="A4" i="19"/>
  <c r="A3" i="19"/>
  <c r="A5" i="14"/>
  <c r="A4" i="14"/>
  <c r="A3" i="14"/>
  <c r="A5" i="2"/>
  <c r="A4" i="2"/>
  <c r="A3" i="2"/>
  <c r="B10" i="26" l="1"/>
  <c r="B8" i="26"/>
  <c r="B17" i="26"/>
  <c r="E17" i="26" s="1"/>
  <c r="C56" i="14"/>
  <c r="B19" i="26" s="1"/>
  <c r="E19" i="26" s="1"/>
  <c r="C72" i="14"/>
  <c r="B21" i="26" s="1"/>
  <c r="E21" i="26" s="1"/>
  <c r="C46" i="22"/>
  <c r="B52" i="26" s="1"/>
  <c r="E52" i="26" s="1"/>
  <c r="D46" i="22"/>
  <c r="B53" i="26" s="1"/>
  <c r="E53" i="26" s="1"/>
  <c r="C34" i="22"/>
  <c r="B50" i="26" s="1"/>
  <c r="E50" i="26" s="1"/>
  <c r="D34" i="22"/>
  <c r="B51" i="26" s="1"/>
  <c r="E51" i="26" s="1"/>
  <c r="C22" i="22"/>
  <c r="B48" i="26" s="1"/>
  <c r="E48" i="26" s="1"/>
  <c r="C84" i="21"/>
  <c r="B44" i="26" s="1"/>
  <c r="E44" i="26" s="1"/>
  <c r="D84" i="21"/>
  <c r="B45" i="26" s="1"/>
  <c r="E45" i="26" s="1"/>
  <c r="D58" i="21"/>
  <c r="B43" i="26" s="1"/>
  <c r="E43" i="26" s="1"/>
  <c r="C58" i="21"/>
  <c r="B42" i="26" s="1"/>
  <c r="E42" i="26" s="1"/>
  <c r="D32" i="21"/>
  <c r="B41" i="26" s="1"/>
  <c r="E41" i="26" s="1"/>
  <c r="C32" i="21"/>
  <c r="B40" i="26" s="1"/>
  <c r="E40" i="26" s="1"/>
  <c r="C61" i="20"/>
  <c r="B36" i="26" s="1"/>
  <c r="E36" i="26" s="1"/>
  <c r="D61" i="20"/>
  <c r="B37" i="26" s="1"/>
  <c r="E37" i="26" s="1"/>
  <c r="D25" i="20"/>
  <c r="B33" i="26" s="1"/>
  <c r="E33" i="26" s="1"/>
  <c r="C25" i="20"/>
  <c r="B32" i="26" s="1"/>
  <c r="E32" i="26" s="1"/>
  <c r="C26" i="2"/>
  <c r="B13" i="26" s="1"/>
  <c r="E13" i="26" s="1"/>
  <c r="D26" i="2"/>
  <c r="B14" i="26" s="1"/>
  <c r="E14" i="26" s="1"/>
  <c r="B35" i="26"/>
  <c r="E35" i="26" s="1"/>
  <c r="B34" i="26"/>
  <c r="E34" i="26" s="1"/>
  <c r="C33" i="19"/>
  <c r="B28" i="26" s="1"/>
  <c r="E28" i="26" s="1"/>
  <c r="E29" i="26"/>
  <c r="E26" i="26"/>
  <c r="B27" i="26"/>
  <c r="E27" i="26" s="1"/>
  <c r="C21" i="19"/>
  <c r="B25" i="26" s="1"/>
  <c r="E25" i="26" s="1"/>
  <c r="D72" i="14"/>
  <c r="B22" i="26" s="1"/>
  <c r="E22" i="26" s="1"/>
  <c r="D56" i="14"/>
  <c r="B20" i="26" s="1"/>
  <c r="E20" i="26" s="1"/>
  <c r="D35" i="14"/>
  <c r="B18" i="26" s="1"/>
  <c r="E18" i="26" s="1"/>
  <c r="D22" i="22"/>
  <c r="B49" i="26" s="1"/>
  <c r="E49" i="26" s="1"/>
  <c r="E8" i="26" l="1"/>
</calcChain>
</file>

<file path=xl/sharedStrings.xml><?xml version="1.0" encoding="utf-8"?>
<sst xmlns="http://schemas.openxmlformats.org/spreadsheetml/2006/main" count="1014" uniqueCount="386">
  <si>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</si>
  <si>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</si>
  <si>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</si>
  <si>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</si>
  <si>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</si>
  <si>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</si>
  <si>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</si>
  <si>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July 13, 2023</t>
  </si>
  <si>
    <t>Name of Provider: Lexia Learning LLC</t>
  </si>
  <si>
    <t>Product Title and Edition: Lexia Core5 Reading V4.7.4</t>
  </si>
  <si>
    <t>Publication Year: 2013</t>
  </si>
  <si>
    <t>Important:</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</si>
  <si>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</si>
  <si>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</si>
  <si>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</si>
  <si>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</si>
  <si>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</si>
  <si>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</si>
  <si>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</si>
  <si>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</si>
  <si>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</si>
  <si>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</si>
  <si>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</si>
  <si>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</si>
  <si>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</si>
  <si>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</si>
  <si>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</si>
  <si>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Summary</t>
  </si>
  <si>
    <t xml:space="preserve">This program meets expectations for Instructional Design and Usability and Support with a score of 10 out of 13 points. 
The program received a score of 6 out of 6 points for Instructional Design. Points were earned in all areas, including: alignment with science-based reading research, explicit and systematic instruction, materials that complement core instructional programs, and assessment. In Sampler I, Lexia Core5 explains each tenet of the Science of Reading, quotes applicable research, and provides examples of how its program meets each tenet (pp. 39-40). Students receive explicit and systematic instruction in phonological awareness, phonics, structural analysis, fluency, vocabulary, and comprehension through an online program and teacher-led lessons. Teachers can use lessons to supplement core instruction. Sampler II details the instructional materials available for teachers to use: Lexia Lessons, Lexia Skill Builders, and Lexia Connections (pp. 204-205). These scripted lessons may be used for individual, small-group, or whole-group instruction as needed; when teachers log in to the myLexia site, the program tells them which students may benefit from more targeted instruction with specific lesson recommendations. The program has assessment and progress monitoring tools. In Sampler I, Lexia Core5 explains its “Assessment Without Testing” model (p.11). Students take a one-time adaptive placement test used to determine where they start in the program. The program gathers data based on student performance, identifies students in need of additional instruction, and gives suggestions of lessons to teach for each skill. 
</t>
  </si>
  <si>
    <t>N/A</t>
  </si>
  <si>
    <t>Subtotal  (6 points max)</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</si>
  <si>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</si>
  <si>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</si>
  <si>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</si>
  <si>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</si>
  <si>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</si>
  <si>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</si>
  <si>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t>Does Not Meet Expectations - 0 points</t>
  </si>
  <si>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</si>
  <si>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</si>
  <si>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 xml:space="preserve">The program received a score of 4 out of 7 points for Usability and Support.  Points were earned in the following areas: well-organized, easily navigable materials and program implementation. The Teachers’ Edition (Sampler II, pp. 191-332) provides a clear table of contents which enables teachers to easily find whatever resource they may be looking for. The online teachers’ hub (myLexia) has online access to all Lexia Lessons, Lexia Skill Builders, and Lexia Connections that teachers may use during direct instruction. These resources are easy to find as they can be filtered by grade or program level. This program can be reasonably implemented as a supplemental resource within the school day. Lexia Core5 suggests 15-20 minutes a day in the online program; if using the Lexia Lessons to supplement instruction, teachers can expect these lessons to take approximately 20 minutes. 
This program did not earn points in the following areas: professional development and guidance on how to use the program in conjunction with a core curriculum. While the Lexia Academy resource does have a self-guided course on implementing the program, no evidence is found of initial in-person professional development or further online professional development beyond the provided course. Lexia Core5 does say that all its materials can be utilized as supplemental resources in Tier-I instruction (Sampler II, p. 15); however, there is no specific guidance on how the program can be integrated into a core curriculum, whether from Lexia or any other provider. </t>
  </si>
  <si>
    <t>Subtotal  (7 points max)</t>
  </si>
  <si>
    <t>Supplemental Instructional Program Review Rubric for Phonological &amp; Phonemic Awareness
Submission Information</t>
  </si>
  <si>
    <t xml:space="preserve">Important: </t>
  </si>
  <si>
    <r>
      <rPr>
        <b/>
        <u/>
        <sz val="12"/>
        <color rgb="FF000000"/>
        <rFont val="Calibri"/>
      </rPr>
      <t xml:space="preserve">Rating Definitions: </t>
    </r>
    <r>
      <rPr>
        <b/>
        <sz val="12"/>
        <color rgb="FF000000"/>
        <rFont val="Calibri"/>
      </rPr>
      <t xml:space="preserve"> </t>
    </r>
    <r>
      <rPr>
        <sz val="12"/>
        <color rgb="FF000000"/>
        <rFont val="Calibri"/>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rPr>
      <t xml:space="preserve">							</t>
    </r>
  </si>
  <si>
    <r>
      <rPr>
        <b/>
        <u/>
        <sz val="12"/>
        <color rgb="FF000000"/>
        <rFont val="Calibri"/>
      </rPr>
      <t>Meets Expectations:</t>
    </r>
    <r>
      <rPr>
        <sz val="12"/>
        <color rgb="FF000000"/>
        <rFont val="Calibri"/>
      </rPr>
      <t xml:space="preserve">  Indicates the program meets the standard for the indicator based on instructional materials and other evidence submitted by the provider. </t>
    </r>
  </si>
  <si>
    <r>
      <rPr>
        <b/>
        <u/>
        <sz val="12"/>
        <color rgb="FF000000"/>
        <rFont val="Calibri"/>
      </rPr>
      <t>Does Not Meet Expectations:</t>
    </r>
    <r>
      <rPr>
        <b/>
        <sz val="12"/>
        <color rgb="FF000000"/>
        <rFont val="Calibri"/>
      </rPr>
      <t xml:space="preserve">  </t>
    </r>
    <r>
      <rPr>
        <sz val="12"/>
        <color rgb="FF000000"/>
        <rFont val="Calibri"/>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</si>
  <si>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</si>
  <si>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</si>
  <si>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</si>
  <si>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</si>
  <si>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</si>
  <si>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</si>
  <si>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</si>
  <si>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</si>
  <si>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</si>
  <si>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</si>
  <si>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</si>
  <si>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</si>
  <si>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</si>
  <si>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</si>
  <si>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</si>
  <si>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Kindergarten</t>
  </si>
  <si>
    <t>First Grade</t>
  </si>
  <si>
    <t>Subtotal (11 points max)</t>
  </si>
  <si>
    <t>Kindergarten Summary PA</t>
  </si>
  <si>
    <t>This program meets expectations for Phonological and Phonemic Awareness and received a score of 11 out of 11 total points. Points were earned in all areas, including: scope and sequence, explicit instruction, corrective feedback, student engagement, and progress monitoring. There is a Scope and Sequence that is logical and systematic. The Kindergarten Scope and Sequence is covered in Levels 2-4 of the online Core5 program. Phonological and phonemic awareness instruction focuses on high-priority skills such as isolating beginning phonemes, segmenting and blending phonemes, and distinguishing between vowel sounds. In Level 2, students begin learning to isolate and identify the beginning sounds in words. In Level 3, students segment and blend phonemes in 1-syllable words; by Level 4, students are isolating ending sounds. Phonemic Awareness instruction is explicit, and students have opportunities to practice skills. In Level 3, Units 1-4, students always have a blending task. Three pictures display on the screen; a word is then dictated with a pause between phonemes. Students then must blend together the phonemes into a word and select the correct picture. In Units 5-8, students segment words into individual phonemes. Lexia Lessons with the teacher also include daily oral blending and segmenting warm-ups. Students receive immediate corrective feedback when working on the online program. The online program also elicits a high level of student engagement. Animations within the program are interactive and have clickable hotspots. Activity Selection Screens allow students to choose which activity they would like to complete during a session. Students also use kinesthetic movements and manipulatives during teacher-led lessons. The Core5 Resources Hub provides lesson slide decks that contain sound boxes for students to segment words into their individual phonemes. The program communicates progress to both students and teachers. Students receive feedback on their work as they are working within the program. Teachers can access progress reports and Action Plans through the myLexia hub, which provides guidance on how students are performing on lessons and gives specific recommendations for students who may need additional support in the form of a teacher-led group. The program materials provide support for teachers to differentiate and scaffold instruction; each Lexia Lesson includes an “Adaptations” section with suggestions for students who need more support.</t>
  </si>
  <si>
    <t>First Grade Summary PA</t>
  </si>
  <si>
    <t>This program meets expectations for Phonological and Phonemic Awareness and received a score of 11 out of 11 total points. Points were earned in all areas, including: scope and sequence, explicit instruction, corrective feedback, student engagement, and progress monitoring. There is a Scope and Sequence that is logical and systematic. Phonological and phonemic awareness skills are covered in Levels 2-4 of the online Core5 program. Phonological and phonemic awareness instruction focuses on high-priority skills such as isolating beginning phonemes, segmenting and blending phonemes, and distinguishing between vowel sounds. In Level 2, students begin learning to isolate and identify the beginning sounds in words. In Level 3, students segment and blend phonemes in 1-syllable words; by Level 4, students are isolating ending sounds. Phonemic Awareness instruction is explicit, and students have opportunities to practice skills. In Level 3, Units 1-4, students always have a blending task. Three pictures display on the screen; a word is then dictated with a pause between phonemes. Students then must blend together the phonemes into a word and select the correct picture. In Units 5-8, students segment words into individual phonemes. Lexia Lessons with the teacher also include daily oral blending and segmenting warm-ups. Students receive immediate corrective feedback when working on the online program. The online program also elicits a high level of student engagement. Animations within the program are interactive and have clickable hotspots. Activity Selection Screens allow students to choose which  activity they would like to complete during a session. Students also use kinesthetic movements and manipulatives during teacher-led lessons. The Core5 Resources Hub provides lesson slide decks that contain sound boxes for students to segment words into their individual phonemes. The program communicates progress to both students and teachers. Students receive feedback on their work as they are working within the program. Teachers can access progress reports and Action Plans through the myLexia hub, which provides guidance on how students are performing on lessons and gives specific recommendations for students who may need additional support in the form of a teacher-led group. The program materials provide support for teachers to differentiate and scaffold instruction; each Lexia Lesson includes an “Adaptations” section with suggestions for students who need more support.</t>
  </si>
  <si>
    <t>Supplemental Instructional Program Review Rubric for Phonics
Submission Information</t>
  </si>
  <si>
    <t>Important</t>
  </si>
  <si>
    <r>
      <t>Supplemental Instructional Program:</t>
    </r>
    <r>
      <rPr>
        <sz val="12"/>
        <color rgb="FF000000"/>
        <rFont val="Calibri"/>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</si>
  <si>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t>Grades K-1: Phonics and Word Study</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</si>
  <si>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</si>
  <si>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</si>
  <si>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</si>
  <si>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</si>
  <si>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</si>
  <si>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t>Does Not Meet Expections - 0 points</t>
  </si>
  <si>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</si>
  <si>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</si>
  <si>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</si>
  <si>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</si>
  <si>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</si>
  <si>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</si>
  <si>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</si>
  <si>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</si>
  <si>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</si>
  <si>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</si>
  <si>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</si>
  <si>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</si>
  <si>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</si>
  <si>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</si>
  <si>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</si>
  <si>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Kindergarten </t>
  </si>
  <si>
    <t xml:space="preserve">First Grade </t>
  </si>
  <si>
    <t>Subtotal (20 points max)</t>
  </si>
  <si>
    <t>Kindergarten Summary Phonics</t>
  </si>
  <si>
    <r>
      <rPr>
        <sz val="12"/>
        <color rgb="FF000000"/>
        <rFont val="Calibri"/>
        <scheme val="minor"/>
      </rPr>
      <t xml:space="preserve">This program meets expectations for Phonics and Word Study and received a score of 16 out of 20 total points. Points were earned in the following areas: scope and sequence, consistent instructional routines, explicit instruction, practice and review opportunities, and progress monitoring. The program has a Scope and Sequence for teaching phonics that is logical and sequential. Levels 2-5 of the online program cover Kindergarten phonics skills such as letter names, consonant sounds, short vowel sounds, simple word chains, and medial vowel sounds. The online program follows a consistent routine for phonics instruction. For example, in Level 4: Short Vowel Sounds, students will always complete a Categorizing Task and then either a Letter to Picture Matching Task or a Picture to Letter Matching Task. When teachers utilize the Lexia Lessons, the lessons always follow the same routine of warm-up, direct instruction, guided practice, independent application, and wrap-up. Students receive explicit phonics instruction. When students are taught the names of letters, they also learn the sounds and graphemes. Students have multiple opportunities to practice new skills and review previously learned ones. For example, the Lexia Lesson on medial vowels (Sampler III, pp. 393-396) has a warm-up activity where students review short vowel sounds by identifying the sounds each vowel makes and tracing/air-writing the letter. Then, the lesson moves into the new skill of identifying medial vowels. The teacher starts Direct Instruction by showing students the word </t>
    </r>
    <r>
      <rPr>
        <i/>
        <sz val="12"/>
        <color rgb="FF000000"/>
        <rFont val="Calibri"/>
        <scheme val="minor"/>
      </rPr>
      <t>cap</t>
    </r>
    <r>
      <rPr>
        <sz val="12"/>
        <color rgb="FF000000"/>
        <rFont val="Calibri"/>
        <scheme val="minor"/>
      </rPr>
      <t xml:space="preserve"> and segmenting each sound. The teacher then asks students to listen for the middle sound. The same process is repeated using the word </t>
    </r>
    <r>
      <rPr>
        <i/>
        <sz val="12"/>
        <color rgb="FF000000"/>
        <rFont val="Calibri"/>
        <scheme val="minor"/>
      </rPr>
      <t>wig</t>
    </r>
    <r>
      <rPr>
        <sz val="12"/>
        <color rgb="FF000000"/>
        <rFont val="Calibri"/>
        <scheme val="minor"/>
      </rPr>
      <t>. During Guided Practice, the teacher leads the students through the same process with the word</t>
    </r>
    <r>
      <rPr>
        <i/>
        <sz val="12"/>
        <color rgb="FF000000"/>
        <rFont val="Calibri"/>
        <scheme val="minor"/>
      </rPr>
      <t xml:space="preserve"> rat</t>
    </r>
    <r>
      <rPr>
        <sz val="12"/>
        <color rgb="FF000000"/>
        <rFont val="Calibri"/>
        <scheme val="minor"/>
      </rPr>
      <t xml:space="preserve">; students segment the phonemes using a manipulative (rubber band), identify the middle vowel, and then write it on their papers. Students then independently practice with teacher support.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This program did not earn points in the following areas: letter-sound instruction that starts with high-utility letters, placement of easily confused letters and short vowels within the instructional scope and sequence, and explicit instruction on irregular words. The Scope and Sequence shows that the following letters are taught first: </t>
    </r>
    <r>
      <rPr>
        <i/>
        <sz val="12"/>
        <color rgb="FF000000"/>
        <rFont val="Calibri"/>
        <scheme val="minor"/>
      </rPr>
      <t xml:space="preserve"> b</t>
    </r>
    <r>
      <rPr>
        <sz val="12"/>
        <color rgb="FF000000"/>
        <rFont val="Calibri"/>
        <scheme val="minor"/>
      </rPr>
      <t xml:space="preserve">, </t>
    </r>
    <r>
      <rPr>
        <i/>
        <sz val="12"/>
        <color rgb="FF000000"/>
        <rFont val="Calibri"/>
        <scheme val="minor"/>
      </rPr>
      <t>k</t>
    </r>
    <r>
      <rPr>
        <sz val="12"/>
        <color rgb="FF000000"/>
        <rFont val="Calibri"/>
        <scheme val="minor"/>
      </rPr>
      <t>,</t>
    </r>
    <r>
      <rPr>
        <i/>
        <sz val="12"/>
        <color rgb="FF000000"/>
        <rFont val="Calibri"/>
        <scheme val="minor"/>
      </rPr>
      <t xml:space="preserve"> d</t>
    </r>
    <r>
      <rPr>
        <sz val="12"/>
        <color rgb="FF000000"/>
        <rFont val="Calibri"/>
        <scheme val="minor"/>
      </rPr>
      <t xml:space="preserve">, </t>
    </r>
    <r>
      <rPr>
        <i/>
        <sz val="12"/>
        <color rgb="FF000000"/>
        <rFont val="Calibri"/>
        <scheme val="minor"/>
      </rPr>
      <t>f</t>
    </r>
    <r>
      <rPr>
        <sz val="12"/>
        <color rgb="FF000000"/>
        <rFont val="Calibri"/>
        <scheme val="minor"/>
      </rPr>
      <t>,</t>
    </r>
    <r>
      <rPr>
        <i/>
        <sz val="12"/>
        <color rgb="FF000000"/>
        <rFont val="Calibri"/>
        <scheme val="minor"/>
      </rPr>
      <t xml:space="preserve"> g</t>
    </r>
    <r>
      <rPr>
        <sz val="12"/>
        <color rgb="FF000000"/>
        <rFont val="Calibri"/>
        <scheme val="minor"/>
      </rPr>
      <t>,</t>
    </r>
    <r>
      <rPr>
        <i/>
        <sz val="12"/>
        <color rgb="FF000000"/>
        <rFont val="Calibri"/>
        <scheme val="minor"/>
      </rPr>
      <t xml:space="preserve"> h</t>
    </r>
    <r>
      <rPr>
        <sz val="12"/>
        <color rgb="FF000000"/>
        <rFont val="Calibri"/>
        <scheme val="minor"/>
      </rPr>
      <t>,</t>
    </r>
    <r>
      <rPr>
        <i/>
        <sz val="12"/>
        <color rgb="FF000000"/>
        <rFont val="Calibri"/>
        <scheme val="minor"/>
      </rPr>
      <t xml:space="preserve"> j</t>
    </r>
    <r>
      <rPr>
        <sz val="12"/>
        <color rgb="FF000000"/>
        <rFont val="Calibri"/>
        <scheme val="minor"/>
      </rPr>
      <t xml:space="preserve">, </t>
    </r>
    <r>
      <rPr>
        <i/>
        <sz val="12"/>
        <color rgb="FF000000"/>
        <rFont val="Calibri"/>
        <scheme val="minor"/>
      </rPr>
      <t>l</t>
    </r>
    <r>
      <rPr>
        <sz val="12"/>
        <color rgb="FF000000"/>
        <rFont val="Calibri"/>
        <scheme val="minor"/>
      </rPr>
      <t xml:space="preserve">, </t>
    </r>
    <r>
      <rPr>
        <i/>
        <sz val="12"/>
        <color rgb="FF000000"/>
        <rFont val="Calibri"/>
        <scheme val="minor"/>
      </rPr>
      <t>m</t>
    </r>
    <r>
      <rPr>
        <sz val="12"/>
        <color rgb="FF000000"/>
        <rFont val="Calibri"/>
        <scheme val="minor"/>
      </rPr>
      <t>, and</t>
    </r>
    <r>
      <rPr>
        <i/>
        <sz val="12"/>
        <color rgb="FF000000"/>
        <rFont val="Calibri"/>
        <scheme val="minor"/>
      </rPr>
      <t xml:space="preserve"> n</t>
    </r>
    <r>
      <rPr>
        <sz val="12"/>
        <color rgb="FF000000"/>
        <rFont val="Calibri"/>
        <scheme val="minor"/>
      </rPr>
      <t xml:space="preserve">. Based on this information, the easily-confused letters </t>
    </r>
    <r>
      <rPr>
        <i/>
        <sz val="12"/>
        <color rgb="FF000000"/>
        <rFont val="Calibri"/>
        <scheme val="minor"/>
      </rPr>
      <t>b/d</t>
    </r>
    <r>
      <rPr>
        <sz val="12"/>
        <color rgb="FF000000"/>
        <rFont val="Calibri"/>
        <scheme val="minor"/>
      </rPr>
      <t xml:space="preserve"> and </t>
    </r>
    <r>
      <rPr>
        <i/>
        <sz val="12"/>
        <color rgb="FF000000"/>
        <rFont val="Calibri"/>
        <scheme val="minor"/>
      </rPr>
      <t>m/n</t>
    </r>
    <r>
      <rPr>
        <sz val="12"/>
        <color rgb="FF000000"/>
        <rFont val="Calibri"/>
        <scheme val="minor"/>
      </rPr>
      <t xml:space="preserve"> are taught in close sequence, and consonants are taught for the first 10 weeks without introducing any vowels. While irregular sight words are covered within the program, there is no explicit instruction on or discussion of why these words are considered irregular. In Sampler II, the teacher is teaching the word some (pp. 34-35). While the lesson does say that some parts are able to be sounded out and some parts are not, there is no discussion of which parts of the word are decodable versus which are not. The lesson simply directs students to say the word and name the letters. </t>
    </r>
  </si>
  <si>
    <t>First Grade Summary Phonics</t>
  </si>
  <si>
    <r>
      <rPr>
        <sz val="12"/>
        <color rgb="FF000000"/>
        <rFont val="Calibri"/>
      </rPr>
      <t>This program meets expectations for Phonics and Word Study and received a score of 18 out of 20 total points. Points were earned in the following areas: scope and sequence, consistent instructional routines, explicit instruction, practice and review opportunities, and progress monitoring. The program has a Scope and Sequence for teaching phonics that is logical and sequential. Levels 6-9 of the online program cover first grade phonics skills such as CVCe words, vowel teams, r-controlled vowels, and syllable types. The online program follows a consistent routine for phonics instruction. For example, in Level 6, students will always complete a Word Construction Task or a Long/Short Vowel Task for their phonics activity. When teachers utilize the Lexia Lessons, the lessons always follow the same routine of warm-up, direct instruction, guided practice, independent application, and wrap-up. Students receive explicit phonics instruction. In the Core5 online program, Level 6 (Sampler II, p. 237), students are taught to segment single-syllable words into their individual phonemes and then drag the letters to the correct places to construct the word. Students are also explicitly taught about irregular, high-utility words. In the Sight Words, Lesson 4 Lexia Lesson (Sampler III, p. 165), students work with the high-frequency words</t>
    </r>
    <r>
      <rPr>
        <i/>
        <sz val="12"/>
        <color rgb="FF000000"/>
        <rFont val="Calibri"/>
      </rPr>
      <t xml:space="preserve"> rough</t>
    </r>
    <r>
      <rPr>
        <sz val="12"/>
        <color rgb="FF000000"/>
        <rFont val="Calibri"/>
      </rPr>
      <t xml:space="preserve">, </t>
    </r>
    <r>
      <rPr>
        <i/>
        <sz val="12"/>
        <color rgb="FF000000"/>
        <rFont val="Calibri"/>
      </rPr>
      <t>tough</t>
    </r>
    <r>
      <rPr>
        <sz val="12"/>
        <color rgb="FF000000"/>
        <rFont val="Calibri"/>
      </rPr>
      <t xml:space="preserve">, and </t>
    </r>
    <r>
      <rPr>
        <i/>
        <sz val="12"/>
        <color rgb="FF000000"/>
        <rFont val="Calibri"/>
      </rPr>
      <t>enough</t>
    </r>
    <r>
      <rPr>
        <sz val="12"/>
        <color rgb="FF000000"/>
        <rFont val="Calibri"/>
      </rPr>
      <t xml:space="preserve">. The teacher explicitly teaches that </t>
    </r>
    <r>
      <rPr>
        <i/>
        <sz val="12"/>
        <color rgb="FF000000"/>
        <rFont val="Calibri"/>
      </rPr>
      <t>-ough</t>
    </r>
    <r>
      <rPr>
        <sz val="12"/>
        <color rgb="FF000000"/>
        <rFont val="Calibri"/>
      </rPr>
      <t xml:space="preserve"> is not regular and says </t>
    </r>
    <r>
      <rPr>
        <i/>
        <sz val="12"/>
        <color rgb="FF000000"/>
        <rFont val="Calibri"/>
      </rPr>
      <t>/uf/</t>
    </r>
    <r>
      <rPr>
        <sz val="12"/>
        <color rgb="FF000000"/>
        <rFont val="Calibri"/>
      </rPr>
      <t xml:space="preserve">. Students have multiple opportunities to practice new skills and review previously learned ones. For example, the Lexia Lesson on the silent-e pattern (Sampler III, pp. 158-160) has a warm-up phonemic awareness activity to review the difference between short and long vowel sounds. Then, the lesson moves into the new skill with direct instruction on how adding -e to the end of a CVC word changes the vowel from short to long. The teacher models this concept with several examples. During Guided Practice, students have an opportunity to practice applying the new skill by choosing the correct word card that contains the long-vowel sound. Students then complete a short/long vowel word sort independently or in partners.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This program did not earn points in the following areas: letter-sound instruction that starts with high-utility letters and placement of easily confused letters and short vowels within the instructional scope and sequence. The Scope and Sequence shows that the following letters are taught first:  </t>
    </r>
    <r>
      <rPr>
        <i/>
        <sz val="12"/>
        <color rgb="FF000000"/>
        <rFont val="Calibri"/>
      </rPr>
      <t>b</t>
    </r>
    <r>
      <rPr>
        <sz val="12"/>
        <color rgb="FF000000"/>
        <rFont val="Calibri"/>
      </rPr>
      <t xml:space="preserve">, </t>
    </r>
    <r>
      <rPr>
        <i/>
        <sz val="12"/>
        <color rgb="FF000000"/>
        <rFont val="Calibri"/>
      </rPr>
      <t>k</t>
    </r>
    <r>
      <rPr>
        <sz val="12"/>
        <color rgb="FF000000"/>
        <rFont val="Calibri"/>
      </rPr>
      <t xml:space="preserve">, </t>
    </r>
    <r>
      <rPr>
        <i/>
        <sz val="12"/>
        <color rgb="FF000000"/>
        <rFont val="Calibri"/>
      </rPr>
      <t>d</t>
    </r>
    <r>
      <rPr>
        <sz val="12"/>
        <color rgb="FF000000"/>
        <rFont val="Calibri"/>
      </rPr>
      <t>,</t>
    </r>
    <r>
      <rPr>
        <i/>
        <sz val="12"/>
        <color rgb="FF000000"/>
        <rFont val="Calibri"/>
      </rPr>
      <t xml:space="preserve"> f</t>
    </r>
    <r>
      <rPr>
        <sz val="12"/>
        <color rgb="FF000000"/>
        <rFont val="Calibri"/>
      </rPr>
      <t xml:space="preserve">, </t>
    </r>
    <r>
      <rPr>
        <i/>
        <sz val="12"/>
        <color rgb="FF000000"/>
        <rFont val="Calibri"/>
      </rPr>
      <t>g</t>
    </r>
    <r>
      <rPr>
        <sz val="12"/>
        <color rgb="FF000000"/>
        <rFont val="Calibri"/>
      </rPr>
      <t xml:space="preserve">, </t>
    </r>
    <r>
      <rPr>
        <i/>
        <sz val="12"/>
        <color rgb="FF000000"/>
        <rFont val="Calibri"/>
      </rPr>
      <t>h</t>
    </r>
    <r>
      <rPr>
        <sz val="12"/>
        <color rgb="FF000000"/>
        <rFont val="Calibri"/>
      </rPr>
      <t xml:space="preserve">, </t>
    </r>
    <r>
      <rPr>
        <i/>
        <sz val="12"/>
        <color rgb="FF000000"/>
        <rFont val="Calibri"/>
      </rPr>
      <t>j</t>
    </r>
    <r>
      <rPr>
        <sz val="12"/>
        <color rgb="FF000000"/>
        <rFont val="Calibri"/>
      </rPr>
      <t>,</t>
    </r>
    <r>
      <rPr>
        <i/>
        <sz val="12"/>
        <color rgb="FF000000"/>
        <rFont val="Calibri"/>
      </rPr>
      <t xml:space="preserve"> l</t>
    </r>
    <r>
      <rPr>
        <sz val="12"/>
        <color rgb="FF000000"/>
        <rFont val="Calibri"/>
      </rPr>
      <t xml:space="preserve">, </t>
    </r>
    <r>
      <rPr>
        <i/>
        <sz val="12"/>
        <color rgb="FF000000"/>
        <rFont val="Calibri"/>
      </rPr>
      <t>m</t>
    </r>
    <r>
      <rPr>
        <sz val="12"/>
        <color rgb="FF000000"/>
        <rFont val="Calibri"/>
      </rPr>
      <t>, and</t>
    </r>
    <r>
      <rPr>
        <i/>
        <sz val="12"/>
        <color rgb="FF000000"/>
        <rFont val="Calibri"/>
      </rPr>
      <t xml:space="preserve"> n</t>
    </r>
    <r>
      <rPr>
        <sz val="12"/>
        <color rgb="FF000000"/>
        <rFont val="Calibri"/>
      </rPr>
      <t xml:space="preserve">, and consonants are taught for the first 10 weeks without introducing any vowels. Based on this information, easily confused letters </t>
    </r>
    <r>
      <rPr>
        <i/>
        <sz val="12"/>
        <color rgb="FF000000"/>
        <rFont val="Calibri"/>
      </rPr>
      <t>b/d</t>
    </r>
    <r>
      <rPr>
        <sz val="12"/>
        <color rgb="FF000000"/>
        <rFont val="Calibri"/>
      </rPr>
      <t xml:space="preserve"> and </t>
    </r>
    <r>
      <rPr>
        <i/>
        <sz val="12"/>
        <color rgb="FF000000"/>
        <rFont val="Calibri"/>
      </rPr>
      <t>m/n</t>
    </r>
    <r>
      <rPr>
        <sz val="12"/>
        <color rgb="FF000000"/>
        <rFont val="Calibri"/>
      </rPr>
      <t xml:space="preserve"> are taught in close sequence. </t>
    </r>
  </si>
  <si>
    <t>Grades 2-3: Phonics and Word Study</t>
  </si>
  <si>
    <t>Grades 2-3:  Phonics and Word Study</t>
  </si>
  <si>
    <t>Second Grade Meets/Does Not Meet</t>
  </si>
  <si>
    <t>Third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</si>
  <si>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</si>
  <si>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</si>
  <si>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</si>
  <si>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</si>
  <si>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</si>
  <si>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</si>
  <si>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</si>
  <si>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t>Meets Expectations- 1 point</t>
  </si>
  <si>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</si>
  <si>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</si>
  <si>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</si>
  <si>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</si>
  <si>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</si>
  <si>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</si>
  <si>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</si>
  <si>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</si>
  <si>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Second Grade </t>
  </si>
  <si>
    <t>Third Grade</t>
  </si>
  <si>
    <t>Subtotal (15 points max)</t>
  </si>
  <si>
    <t>Second Grade Summary Phonics</t>
  </si>
  <si>
    <t xml:space="preserve">This program meets expectations for Phonics and Word Study and received a score of 15 out of 15 total points. Points were earned in all areas, including: scope and sequence, consistent instructional routines, explicit instruction, practice and review opportunities, and progress monitoring. The program has a Scope and Sequence for teaching phonics that is logical and sequential. Levels 10-12 of the online Core5 program cover second grade phonics skills such as multisyllabic words, hard and soft G and C, and syllable division. The online program follows a consistent routine for phonics instruction. For example, in Level 10: Advanced Word Chains, students will always complete a word manipulation (substitution, deletion, and/or addition) activity, with increasing complexity in each unit. When teachers utilize the Lexia Lessons, the lessons always follow the same routine of warm-up, direct instruction, guided practice, independent application, and wrap-up. Students receive explicit phonics instruction with opportunities to review previously learned skills and practice new ones. The Lexia Lesson on Word Chains (Sampler III, pp. 47-49) starts with a warm-up activity where the teacher creates the word sat with word tiles. The students then tell the teacher what letters to change to create a series of new words. This knowledge is carried over into the Direct Instruction section, where the teacher introduces how to take CVC words and change them into new words by adding a consonant to create beginning and/or ending blends. Students then practice chaining words, including manipulating the vowel sounds from short to long.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
  </si>
  <si>
    <t>Third Grade Summary Phonics</t>
  </si>
  <si>
    <r>
      <rPr>
        <sz val="12"/>
        <color rgb="FF000000"/>
        <rFont val="Calibri"/>
      </rPr>
      <t>This program meets expectations for Phonics and Word Study and received a score of 15 out of 15 total points. Points were earned in all areas, including: scope and sequence, consistent instructional routines, explicit instruction, practice and review opportunities, and progress monitoring. The program has a Scope and Sequence for teaching phonics that is logical and sequential. Levels 13-15 in the online Core5 program address common spelling rules with affixes and root words; the program also teaches how to use those word parts to determine the meaning of words. The online program follows a consistent routine for instruction. When teachers utilize the Lexia Lessons, the lessons always follow the same routine of warm-up, direct instruction, guided practice, independent application, and wrap-up. Students receive explicit phonics instruction with opportunities to review previously learned skills and practice new ones. The Lexia Lesson on the -ar spelling pattern (Sampler III, pp. 56-58) starts with a warm-up activity where students identify words that have the</t>
    </r>
    <r>
      <rPr>
        <i/>
        <sz val="12"/>
        <color rgb="FF000000"/>
        <rFont val="Calibri"/>
      </rPr>
      <t xml:space="preserve"> -ar</t>
    </r>
    <r>
      <rPr>
        <sz val="12"/>
        <color rgb="FF000000"/>
        <rFont val="Calibri"/>
      </rPr>
      <t xml:space="preserve"> sound. The teacher then explicitly teaches the sound of </t>
    </r>
    <r>
      <rPr>
        <i/>
        <sz val="12"/>
        <color rgb="FF000000"/>
        <rFont val="Calibri"/>
      </rPr>
      <t>/ar/</t>
    </r>
    <r>
      <rPr>
        <sz val="12"/>
        <color rgb="FF000000"/>
        <rFont val="Calibri"/>
      </rPr>
      <t xml:space="preserve">. Students have the opportunity to practice with the new sound throughout the rest of the lesson.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
    </r>
  </si>
  <si>
    <t>Grades 4-5: Phonics and Word Study</t>
  </si>
  <si>
    <t>Fourth Grade Meets/Does Not Meet</t>
  </si>
  <si>
    <t>Fifth Grade Meets/Does Not Meet</t>
  </si>
  <si>
    <r>
      <t>New skills are</t>
    </r>
    <r>
      <rPr>
        <b/>
        <sz val="12"/>
        <color rgb="FF000000"/>
        <rFont val="Calibri"/>
        <family val="2"/>
        <scheme val="minor"/>
      </rPr>
      <t xml:space="preserve"> explicitly taught</t>
    </r>
    <r>
      <rPr>
        <sz val="12"/>
        <color rgb="FF000000"/>
        <rFont val="Calibri"/>
        <family val="2"/>
        <scheme val="minor"/>
      </rPr>
      <t xml:space="preserve"> using </t>
    </r>
    <r>
      <rPr>
        <b/>
        <sz val="12"/>
        <color rgb="FF000000"/>
        <rFont val="Calibri"/>
        <family val="2"/>
        <scheme val="minor"/>
      </rPr>
      <t>multiple examples</t>
    </r>
    <r>
      <rPr>
        <sz val="12"/>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</si>
  <si>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rgb="FF000000"/>
        <rFont val="Calibri"/>
        <family val="2"/>
        <scheme val="minor"/>
      </rPr>
      <t>specific and precise</t>
    </r>
    <r>
      <rPr>
        <sz val="12"/>
        <color rgb="FF000000"/>
        <rFont val="Calibri"/>
        <family val="2"/>
        <scheme val="minor"/>
      </rPr>
      <t xml:space="preserve"> teacher language for immediate and </t>
    </r>
    <r>
      <rPr>
        <b/>
        <sz val="12"/>
        <color rgb="FF000000"/>
        <rFont val="Calibri"/>
        <family val="2"/>
        <scheme val="minor"/>
      </rPr>
      <t>corrective feedback.</t>
    </r>
  </si>
  <si>
    <r>
      <t>Multisyllabic words</t>
    </r>
    <r>
      <rPr>
        <sz val="12"/>
        <color rgb="FF000000"/>
        <rFont val="Calibri"/>
        <family val="2"/>
        <scheme val="minor"/>
      </rPr>
      <t xml:space="preserve"> are </t>
    </r>
    <r>
      <rPr>
        <b/>
        <sz val="12"/>
        <color rgb="FF000000"/>
        <rFont val="Calibri"/>
        <family val="2"/>
        <scheme val="minor"/>
      </rPr>
      <t xml:space="preserve">explicitly taught </t>
    </r>
    <r>
      <rPr>
        <sz val="12"/>
        <color rgb="FF000000"/>
        <rFont val="Calibri"/>
        <family val="2"/>
        <scheme val="minor"/>
      </rPr>
      <t>using prefixes, suffixes, syllable types and/or morphological word parts to aid in word recognition.</t>
    </r>
  </si>
  <si>
    <r>
      <t xml:space="preserve">There is an </t>
    </r>
    <r>
      <rPr>
        <b/>
        <sz val="12"/>
        <color rgb="FF000000"/>
        <rFont val="Calibri"/>
        <family val="2"/>
        <scheme val="minor"/>
      </rPr>
      <t xml:space="preserve">explicit strategy </t>
    </r>
    <r>
      <rPr>
        <sz val="12"/>
        <color rgb="FF000000"/>
        <rFont val="Calibri"/>
        <family val="2"/>
        <scheme val="minor"/>
      </rPr>
      <t xml:space="preserve">for reading </t>
    </r>
    <r>
      <rPr>
        <b/>
        <sz val="12"/>
        <color rgb="FF000000"/>
        <rFont val="Calibri"/>
        <family val="2"/>
        <scheme val="minor"/>
      </rPr>
      <t>multisyllabic words.</t>
    </r>
  </si>
  <si>
    <r>
      <t>Spelling</t>
    </r>
    <r>
      <rPr>
        <sz val="12"/>
        <color rgb="FF000000"/>
        <rFont val="Calibri"/>
        <family val="2"/>
        <scheme val="minor"/>
      </rPr>
      <t xml:space="preserve"> is </t>
    </r>
    <r>
      <rPr>
        <b/>
        <sz val="12"/>
        <color rgb="FF000000"/>
        <rFont val="Calibri"/>
        <family val="2"/>
        <scheme val="minor"/>
      </rPr>
      <t>integrated</t>
    </r>
    <r>
      <rPr>
        <sz val="12"/>
        <color rgb="FF000000"/>
        <rFont val="Calibri"/>
        <family val="2"/>
        <scheme val="minor"/>
      </rPr>
      <t xml:space="preserve"> with the phonics instruction.</t>
    </r>
  </si>
  <si>
    <r>
      <t>There are sufficient</t>
    </r>
    <r>
      <rPr>
        <b/>
        <sz val="12"/>
        <color rgb="FF000000"/>
        <rFont val="Calibri"/>
        <family val="2"/>
      </rPr>
      <t xml:space="preserve"> practice opportunities </t>
    </r>
    <r>
      <rPr>
        <sz val="12"/>
        <color rgb="FF000000"/>
        <rFont val="Calibri"/>
        <family val="2"/>
      </rPr>
      <t xml:space="preserve">with word lists, phrases, and texts that contain the word analysis elements to build </t>
    </r>
    <r>
      <rPr>
        <b/>
        <sz val="12"/>
        <color rgb="FF000000"/>
        <rFont val="Calibri"/>
        <family val="2"/>
      </rPr>
      <t>automaticity</t>
    </r>
    <r>
      <rPr>
        <sz val="12"/>
        <color rgb="FF000000"/>
        <rFont val="Calibri"/>
        <family val="2"/>
      </rPr>
      <t xml:space="preserve">. </t>
    </r>
  </si>
  <si>
    <r>
      <t xml:space="preserve">Irregular, high-utility words are introduced by focusing attention on both regular and irregular sound-letter combinations and </t>
    </r>
    <r>
      <rPr>
        <b/>
        <sz val="12"/>
        <color theme="1"/>
        <rFont val="Calibri"/>
        <family val="2"/>
        <scheme val="minor"/>
      </rPr>
      <t>practiced to automaticity</t>
    </r>
    <r>
      <rPr>
        <sz val="12"/>
        <color theme="1"/>
        <rFont val="Calibri"/>
        <family val="2"/>
        <scheme val="minor"/>
      </rPr>
      <t>.</t>
    </r>
  </si>
  <si>
    <t xml:space="preserve">Fourth Grade </t>
  </si>
  <si>
    <t>Fifth Grade</t>
  </si>
  <si>
    <t>Subtotal (10 points max)</t>
  </si>
  <si>
    <t>Fourth Grade Summary Phonics</t>
  </si>
  <si>
    <r>
      <rPr>
        <sz val="12"/>
        <color rgb="FF000000"/>
        <rFont val="Calibri"/>
      </rPr>
      <t xml:space="preserve">This program meets expectations for Phonics and Word Study and received a score of 10 out of 10 total points. Points were earned in all areas, including: scope and sequence, explicit instruction, practice opportunities, and progress monitoring. The program has a Scope and Sequence for teaching phonics that is logical and sequential. Levels 16-18 in the online Core5 program address Latin-based roots, affixes, and spelling changes when adding affixes to root words. New skills are explicitly taught, and students are given opportunities to practice. In the Lexia Lesson on Root Meanings (Sampler III, pp. 228-230), students learn to identify Latin roots and their meanings. The teacher starts instruction by displaying the word </t>
    </r>
    <r>
      <rPr>
        <i/>
        <sz val="12"/>
        <color rgb="FF000000"/>
        <rFont val="Calibri"/>
      </rPr>
      <t>reject</t>
    </r>
    <r>
      <rPr>
        <sz val="12"/>
        <color rgb="FF000000"/>
        <rFont val="Calibri"/>
      </rPr>
      <t xml:space="preserve"> on the board. The teacher explains that the prefix</t>
    </r>
    <r>
      <rPr>
        <i/>
        <sz val="12"/>
        <color rgb="FF000000"/>
        <rFont val="Calibri"/>
      </rPr>
      <t xml:space="preserve"> re-</t>
    </r>
    <r>
      <rPr>
        <sz val="12"/>
        <color rgb="FF000000"/>
        <rFont val="Calibri"/>
      </rPr>
      <t xml:space="preserve"> means “back or again” and that </t>
    </r>
    <r>
      <rPr>
        <i/>
        <sz val="12"/>
        <color rgb="FF000000"/>
        <rFont val="Calibri"/>
      </rPr>
      <t xml:space="preserve">-ject </t>
    </r>
    <r>
      <rPr>
        <sz val="12"/>
        <color rgb="FF000000"/>
        <rFont val="Calibri"/>
      </rPr>
      <t xml:space="preserve">is a Latin root that means “to throw.” They then discuss how that helps them know the meaning of the word (to throw back). This process is repeated with the word </t>
    </r>
    <r>
      <rPr>
        <i/>
        <sz val="12"/>
        <color rgb="FF000000"/>
        <rFont val="Calibri"/>
      </rPr>
      <t>project</t>
    </r>
    <r>
      <rPr>
        <sz val="12"/>
        <color rgb="FF000000"/>
        <rFont val="Calibri"/>
      </rPr>
      <t xml:space="preserve">. The teacher gives the students explicit steps to identify prefixes and roots and determine the word meaning. The students then complete guided and independent practice with other words that have the target prefix and root. Students are also taught explicit strategies for reading multisyllabic words, such as identifying whether there are any prefixes present and then decoding the rest of the word (Sampler III, pp. 315-317).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
    </r>
  </si>
  <si>
    <t>Fifth Grade Summary Phonics</t>
  </si>
  <si>
    <r>
      <rPr>
        <sz val="12"/>
        <color rgb="FF000000"/>
        <rFont val="Calibri"/>
      </rPr>
      <t>This program meets expectations for Phonics and Word Study and received a score of 10 out of 10 total points. Points were earned in all areas, including: scope and sequence, explicit instruction, practice opportunities, and progress monitoring. The program has a Scope and Sequence for teaching phonics that is logical and sequential. Levels 19-21 in the online Core5 program address Greek-based roots and accented syllables within words. New skills are explicitly taught, and students are given opportunities to practice. In the Lexia Lesson on combining Greek forms, students are taught to combine Greek affixes to create new words and determine their meanings. For example, the teacher models how to combine</t>
    </r>
    <r>
      <rPr>
        <i/>
        <sz val="12"/>
        <color rgb="FF000000"/>
        <rFont val="Calibri"/>
      </rPr>
      <t xml:space="preserve"> psych-</t>
    </r>
    <r>
      <rPr>
        <sz val="12"/>
        <color rgb="FF000000"/>
        <rFont val="Calibri"/>
      </rPr>
      <t xml:space="preserve"> and </t>
    </r>
    <r>
      <rPr>
        <i/>
        <sz val="12"/>
        <color rgb="FF000000"/>
        <rFont val="Calibri"/>
      </rPr>
      <t>-ology</t>
    </r>
    <r>
      <rPr>
        <sz val="12"/>
        <color rgb="FF000000"/>
        <rFont val="Calibri"/>
      </rPr>
      <t xml:space="preserve"> to create the word</t>
    </r>
    <r>
      <rPr>
        <i/>
        <sz val="12"/>
        <color rgb="FF000000"/>
        <rFont val="Calibri"/>
      </rPr>
      <t xml:space="preserve"> psychology</t>
    </r>
    <r>
      <rPr>
        <sz val="12"/>
        <color rgb="FF000000"/>
        <rFont val="Calibri"/>
      </rPr>
      <t xml:space="preserve">. The teacher explains that knowing the meanings of each word part helps to form the definition “the study of the mind”. This process is repeated using the word </t>
    </r>
    <r>
      <rPr>
        <i/>
        <sz val="12"/>
        <color rgb="FF000000"/>
        <rFont val="Calibri"/>
      </rPr>
      <t>pathology</t>
    </r>
    <r>
      <rPr>
        <sz val="12"/>
        <color rgb="FF000000"/>
        <rFont val="Calibri"/>
      </rPr>
      <t xml:space="preserve">.  Students are also taught explicit strategies for reading multisyllabic words, such as identifying whether there are any prefixes present and then decoding the rest of the word (Sampler III, pp. 315-317). Students have daily opportunities to practice phonics skills, both independently using the online component and with the teacher in targeted instructional groups. There is continual progress monitoring and assessment. As students progress through the program, it provides lesson paths tailored to the needs of each student. Teachers can access the myLexia platform to see which students have been flagged as being in need of additional support in phonics and get instant recommendations for lessons to teach. </t>
    </r>
  </si>
  <si>
    <t>Supplemental Instructional Program Review Rubric for Fluency
Submission Information</t>
  </si>
  <si>
    <t>Grade 1-3: Text Reading and Fluency</t>
  </si>
  <si>
    <t>Criterion #1</t>
  </si>
  <si>
    <r>
      <t xml:space="preserve">Sentence and passage reading is introduced </t>
    </r>
    <r>
      <rPr>
        <b/>
        <sz val="12"/>
        <color rgb="FF000000"/>
        <rFont val="Calibri"/>
        <family val="2"/>
      </rPr>
      <t>after</t>
    </r>
    <r>
      <rPr>
        <sz val="12"/>
        <color rgb="FF000000"/>
        <rFont val="Calibri"/>
        <family val="2"/>
      </rPr>
      <t xml:space="preserve"> students can </t>
    </r>
    <r>
      <rPr>
        <b/>
        <sz val="12"/>
        <color rgb="FF000000"/>
        <rFont val="Calibri"/>
        <family val="2"/>
      </rPr>
      <t xml:space="preserve">accurately and automatically </t>
    </r>
    <r>
      <rPr>
        <sz val="12"/>
        <color rgb="FF000000"/>
        <rFont val="Calibri"/>
        <family val="2"/>
      </rPr>
      <t xml:space="preserve">read a sufficient number of </t>
    </r>
    <r>
      <rPr>
        <b/>
        <sz val="12"/>
        <color rgb="FF000000"/>
        <rFont val="Calibri"/>
        <family val="2"/>
      </rPr>
      <t xml:space="preserve">regular words </t>
    </r>
    <r>
      <rPr>
        <sz val="12"/>
        <color rgb="FF000000"/>
        <rFont val="Calibri"/>
        <family val="2"/>
      </rPr>
      <t>with taught patterns and irregular words.</t>
    </r>
  </si>
  <si>
    <r>
      <t xml:space="preserve">The texts students are asked to </t>
    </r>
    <r>
      <rPr>
        <b/>
        <sz val="12"/>
        <color rgb="FF000000"/>
        <rFont val="Calibri"/>
        <family val="2"/>
      </rPr>
      <t>read independently</t>
    </r>
    <r>
      <rPr>
        <sz val="12"/>
        <color rgb="FF000000"/>
        <rFont val="Calibri"/>
        <family val="2"/>
      </rPr>
      <t xml:space="preserve"> include both </t>
    </r>
    <r>
      <rPr>
        <b/>
        <sz val="12"/>
        <color rgb="FF000000"/>
        <rFont val="Calibri"/>
        <family val="2"/>
      </rPr>
      <t>controlled text</t>
    </r>
    <r>
      <rPr>
        <sz val="12"/>
        <color rgb="FF000000"/>
        <rFont val="Calibri"/>
        <family val="2"/>
      </rPr>
      <t xml:space="preserve"> that contains previously taught phonic elements and </t>
    </r>
    <r>
      <rPr>
        <b/>
        <sz val="12"/>
        <color rgb="FF000000"/>
        <rFont val="Calibri"/>
        <family val="2"/>
      </rPr>
      <t xml:space="preserve">other rich, complex text </t>
    </r>
    <r>
      <rPr>
        <sz val="12"/>
        <color rgb="FF000000"/>
        <rFont val="Calibri"/>
        <family val="2"/>
      </rPr>
      <t xml:space="preserve">accessible to the student. </t>
    </r>
  </si>
  <si>
    <r>
      <t xml:space="preserve">Fluency building in connected text is done </t>
    </r>
    <r>
      <rPr>
        <b/>
        <sz val="12"/>
        <color rgb="FF000000"/>
        <rFont val="Calibri"/>
        <family val="2"/>
      </rPr>
      <t>only with passages</t>
    </r>
    <r>
      <rPr>
        <sz val="12"/>
        <color rgb="FF000000"/>
        <rFont val="Calibri"/>
        <family val="2"/>
      </rPr>
      <t xml:space="preserve"> the student can </t>
    </r>
    <r>
      <rPr>
        <b/>
        <sz val="12"/>
        <color rgb="FF000000"/>
        <rFont val="Calibri"/>
        <family val="2"/>
      </rPr>
      <t>decode accurately</t>
    </r>
    <r>
      <rPr>
        <sz val="12"/>
        <color rgb="FF000000"/>
        <rFont val="Calibri"/>
        <family val="2"/>
      </rPr>
      <t xml:space="preserve"> (without hesitation or guessing).</t>
    </r>
  </si>
  <si>
    <r>
      <t xml:space="preserve">There are </t>
    </r>
    <r>
      <rPr>
        <b/>
        <sz val="12"/>
        <color rgb="FF000000"/>
        <rFont val="Calibri"/>
        <family val="2"/>
      </rPr>
      <t xml:space="preserve">sufficient </t>
    </r>
    <r>
      <rPr>
        <sz val="12"/>
        <color rgb="FF000000"/>
        <rFont val="Calibri"/>
        <family val="2"/>
      </rPr>
      <t xml:space="preserve">numbers of </t>
    </r>
    <r>
      <rPr>
        <b/>
        <sz val="12"/>
        <color rgb="FF000000"/>
        <rFont val="Calibri"/>
        <family val="2"/>
      </rPr>
      <t>controlled decodable tex</t>
    </r>
    <r>
      <rPr>
        <sz val="12"/>
        <color rgb="FF000000"/>
        <rFont val="Calibri"/>
        <family val="2"/>
      </rPr>
      <t xml:space="preserve">t that align to the phonics scope and sequence available to allow students to practice to </t>
    </r>
    <r>
      <rPr>
        <b/>
        <sz val="12"/>
        <color rgb="FF000000"/>
        <rFont val="Calibri"/>
        <family val="2"/>
      </rPr>
      <t>automaticity.</t>
    </r>
  </si>
  <si>
    <r>
      <t>Materials are available for</t>
    </r>
    <r>
      <rPr>
        <b/>
        <sz val="12"/>
        <color rgb="FF000000"/>
        <rFont val="Calibri"/>
        <family val="2"/>
      </rPr>
      <t xml:space="preserve"> 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text more complex</t>
    </r>
    <r>
      <rPr>
        <sz val="12"/>
        <color rgb="FF000000"/>
        <rFont val="Calibri"/>
        <family val="2"/>
      </rPr>
      <t xml:space="preserve"> 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</si>
  <si>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oral reading fluency</t>
    </r>
    <r>
      <rPr>
        <b/>
        <sz val="12"/>
        <color rgb="FF000000"/>
        <rFont val="Calibri"/>
        <family val="2"/>
      </rPr>
      <t xml:space="preserve"> instruction </t>
    </r>
    <r>
      <rPr>
        <sz val="12"/>
        <color rgb="FF000000"/>
        <rFont val="Calibri"/>
        <family val="2"/>
      </rPr>
      <t xml:space="preserve">based on students' needs and progress. </t>
    </r>
  </si>
  <si>
    <t>Subtotal (6 points max)</t>
  </si>
  <si>
    <t>First Grade Summary Text Reading and Fluency</t>
  </si>
  <si>
    <t xml:space="preserve">This program meets expectations for Text Reading and Fluency and received a score of 6 out of 6 total points. Points were earned in all areas, including: decodable texts, grade-level read-alouds, and differentiated fluency instruction. Automaticity with high-frequency words is worked on before students start reading passages and decodable readers. In the online Core5 program, Levels 6-9 cover Sight Words in isolation before students move on to reading decodable sentences. Teachers model fluent reading through teacher-led lessons. The Lexia Connections lesson on Fluent Reading (Sampler IV, pp. 45- 47) gives examples of activities that teachers can do to support and model fluent reading and automaticity with decodable words and sight words. Progress monitoring is available through the myLexia platform; teachers can refer to myLexia to view student reports and identify students in need of additional support and/or enrichment in fluency. </t>
  </si>
  <si>
    <t>Second Grade Summary Text Reading and Fluency</t>
  </si>
  <si>
    <t xml:space="preserve">This program meets expectations for Text Reading and Fluency and received a score of 6 out of 6 total points. Points were earned in all areas, including: decodable texts, grade-level read-alouds, and differentiated fluency instruction. Automaticity with high-frequency words is worked on before students start reading passages and decodable readers. In the online Core5 program, Levels 10-12 correspond to Grade 2 skills; students begin with a review of sight words and then move on to reading decodable sentences and passages. In Level 10, students build sentences and then read them fluently. Once students reach Level 12, decodable readers and Fluency Passage Packs are available for students to practice and apply their knowledge. Each unit of Level 12 has a corresponding Fluency Passage where students can practice the skills they learned in the program. Teachers model fluent reading through teacher-led lessons. The Lexia Connections lesson on Fluent Reading (Sampler IV, pp. 45- 47) gives examples of activities that teachers can do to support and model fluent reading and automaticity with decodable words and sight words. Progress monitoring is available through the myLexia platform; teachers can refer to myLexia to view student reports and identify students in need of additional support and/or enrichment in fluency. </t>
  </si>
  <si>
    <t>Third Grade Summary Text Reading and Fluency</t>
  </si>
  <si>
    <t xml:space="preserve">This program meets expectations for Text Reading and Fluency and received a score of 6 out of 6 total points. Points were earned in all areas, including: decodable texts, grade-level read- alouds, and differentiated fluency instruction. Automaticity with high-frequency words is worked on before students start reading passages and decodable readers. In the online Core5 program, Levels 13-15 correspond to Grade 3 skills; students begin with a review of previously learned words, and then continue practicing their fluency with passages and high-frequency words. In Level 15, students begin practicing their intonation and phrasing in sentences and short poems. Decodable readers and Fluency Passage Packs are available for students to practice and apply their knowledge. Each unit in the online Core5 program has a corresponding Fluency Passage where students can practice the skills they learned in the program. Teachers model fluent reading through teacher-led lessons. The Lexia Connections lesson on Fluent Reading (Sampler IV, pp. 45- 47) gives examples of activities that teachers can do to support and model fluent reading and automaticity with decodable words and sight words. Progress monitoring is available through the myLexia platform; teachers can refer to myLexia to view student reports and identify students in need of additional support and/or enrichment in fluency. </t>
  </si>
  <si>
    <t>Grades 4-5: Text Reading and Fluency</t>
  </si>
  <si>
    <t>Grade 4-5: Text Reading and Fluency</t>
  </si>
  <si>
    <r>
      <t>The texts students are asked to</t>
    </r>
    <r>
      <rPr>
        <b/>
        <sz val="12"/>
        <color rgb="FF000000"/>
        <rFont val="Calibri"/>
        <family val="2"/>
      </rPr>
      <t xml:space="preserve"> read independently </t>
    </r>
    <r>
      <rPr>
        <sz val="12"/>
        <color rgb="FF000000"/>
        <rFont val="Calibri"/>
        <family val="2"/>
      </rPr>
      <t xml:space="preserve">include both </t>
    </r>
    <r>
      <rPr>
        <b/>
        <sz val="12"/>
        <color rgb="FF000000"/>
        <rFont val="Calibri"/>
        <family val="2"/>
      </rPr>
      <t xml:space="preserve">controlled text </t>
    </r>
    <r>
      <rPr>
        <sz val="12"/>
        <color rgb="FF000000"/>
        <rFont val="Calibri"/>
        <family val="2"/>
      </rPr>
      <t xml:space="preserve">that contains previously taught phonic elements and affixes and other </t>
    </r>
    <r>
      <rPr>
        <b/>
        <sz val="12"/>
        <color rgb="FF000000"/>
        <rFont val="Calibri"/>
        <family val="2"/>
      </rPr>
      <t xml:space="preserve">rich, complex text </t>
    </r>
    <r>
      <rPr>
        <sz val="12"/>
        <color rgb="FF000000"/>
        <rFont val="Calibri"/>
        <family val="2"/>
      </rPr>
      <t xml:space="preserve">accessible to the student. </t>
    </r>
  </si>
  <si>
    <r>
      <t xml:space="preserve">There are </t>
    </r>
    <r>
      <rPr>
        <b/>
        <sz val="12"/>
        <color rgb="FF000000"/>
        <rFont val="Calibri"/>
        <family val="2"/>
      </rPr>
      <t>sufficient</t>
    </r>
    <r>
      <rPr>
        <sz val="12"/>
        <color rgb="FF000000"/>
        <rFont val="Calibri"/>
        <family val="2"/>
      </rPr>
      <t xml:space="preserve"> numbers of </t>
    </r>
    <r>
      <rPr>
        <b/>
        <sz val="12"/>
        <color rgb="FF000000"/>
        <rFont val="Calibri"/>
        <family val="2"/>
      </rPr>
      <t>controlled text</t>
    </r>
    <r>
      <rPr>
        <sz val="12"/>
        <color rgb="FF000000"/>
        <rFont val="Calibri"/>
        <family val="2"/>
      </rPr>
      <t xml:space="preserve"> that align to the </t>
    </r>
    <r>
      <rPr>
        <b/>
        <sz val="12"/>
        <color rgb="FF000000"/>
        <rFont val="Calibri"/>
        <family val="2"/>
      </rPr>
      <t>morphology</t>
    </r>
    <r>
      <rPr>
        <sz val="12"/>
        <color rgb="FF000000"/>
        <rFont val="Calibri"/>
        <family val="2"/>
      </rPr>
      <t xml:space="preserve"> scope and sequence available to allow students to practice to </t>
    </r>
    <r>
      <rPr>
        <b/>
        <sz val="12"/>
        <color rgb="FF000000"/>
        <rFont val="Calibri"/>
        <family val="2"/>
      </rPr>
      <t>automaticity.</t>
    </r>
  </si>
  <si>
    <r>
      <t xml:space="preserve">Materials are available for </t>
    </r>
    <r>
      <rPr>
        <b/>
        <sz val="12"/>
        <color rgb="FF000000"/>
        <rFont val="Calibri"/>
        <family val="2"/>
      </rPr>
      <t xml:space="preserve">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 xml:space="preserve">text more complex </t>
    </r>
    <r>
      <rPr>
        <sz val="12"/>
        <color rgb="FF000000"/>
        <rFont val="Calibri"/>
        <family val="2"/>
      </rPr>
      <t>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</si>
  <si>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 xml:space="preserve">oral reading fluency </t>
    </r>
    <r>
      <rPr>
        <b/>
        <sz val="12"/>
        <color rgb="FF000000"/>
        <rFont val="Calibri"/>
        <family val="2"/>
      </rPr>
      <t xml:space="preserve">instruction </t>
    </r>
    <r>
      <rPr>
        <sz val="12"/>
        <color rgb="FF000000"/>
        <rFont val="Calibri"/>
        <family val="2"/>
      </rPr>
      <t xml:space="preserve">based on students' needs and progress. </t>
    </r>
  </si>
  <si>
    <t>Subtotal (5 points max)</t>
  </si>
  <si>
    <t>Fourth Grade Summary Text Reading and Fluency</t>
  </si>
  <si>
    <t xml:space="preserve">This program meets expectations for Text Reading and Fluency and received a score of 5 out of 5 total points. Points were earned in all areas, including: decodable texts, fluency instruction, grade-level read-alouds, and progress monitoring. In the online Core5 program, Levels 16-18 correspond to Grade 4 skills; students begin with a review of previously learned skills and then continue working on fluency with regular words, sight words, and decodable passages. The program starts measuring and reporting accuracy and words-per-minute. Decodable readers and Fluency Passage Packs are available for students to practice and apply their knowledge. Each unit in the online Core5 program has a corresponding Fluency Passage where students can practice the skills they learned in the program. Teachers model fluent reading through teacher-led lessons. The Lexia Connections lesson on Fluent Reading (Sampler IV, pp. 45- 47) gives examples of activities that teachers can do to support and model fluent reading and automaticity with decodable words and sight words. Progress monitoring is available through the myLexia platform; teachers can refer to myLexia to view student reports and identify students in need of additional support and/or enrichment in fluency. </t>
  </si>
  <si>
    <t>Fifth Grade Summary Text Reading and Fluency</t>
  </si>
  <si>
    <t xml:space="preserve">This program meets expectations for Text Reading and Fluency and received a score of 5 out of 5 total points. Points were earned in all areas, including: decodable texts, fluency instruction, grade-level read-alouds, and progress monitoring. In the online Core5 program, Levels 19-21 correspond to Grade 5 skills; students begin with a review of previously learned skills and then continue working on fluency with decodable sight words and passages. The program continues measuring and reporting accuracy and words-per-minute. Decodable readers and Fluency Passage Packs are available for students to practice and apply their knowledge. Each unit in the online Core5 program has a corresponding Fluency Passage where students can practice the skills they learned in the program. Teachers model fluent reading through teacher-led lessons. The Lexia Connections lesson on Fluent Reading (Sampler IV, pp. 45- 47) gives examples of activities that teachers can do to support and model fluent reading and automaticity with decodable words and sight words. Progress monitoring is available through the myLexia platform; teachers can refer to myLexia to view student reports and identify students in need of additional support and/or enrichment in fluency. </t>
  </si>
  <si>
    <t>Supplemental Instructional Program Review Rubric for Vocabulary
Submission Information</t>
  </si>
  <si>
    <t>Grade K-1: Vocabulary</t>
  </si>
  <si>
    <r>
      <t xml:space="preserve">There is a </t>
    </r>
    <r>
      <rPr>
        <b/>
        <sz val="12"/>
        <color rgb="FF000000"/>
        <rFont val="Calibri"/>
        <family val="2"/>
      </rPr>
      <t xml:space="preserve">detailed </t>
    </r>
    <r>
      <rPr>
        <sz val="12"/>
        <color rgb="FF000000"/>
        <rFont val="Calibri"/>
        <family val="2"/>
      </rPr>
      <t xml:space="preserve">scope and sequence of </t>
    </r>
    <r>
      <rPr>
        <b/>
        <sz val="12"/>
        <color rgb="FF000000"/>
        <rFont val="Calibri"/>
        <family val="2"/>
      </rPr>
      <t>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</si>
  <si>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t>
    </r>
    <r>
      <rPr>
        <b/>
        <sz val="12"/>
        <color rgb="FF000000"/>
        <rFont val="Calibri"/>
        <family val="2"/>
      </rPr>
      <t>must be learned to understand</t>
    </r>
    <r>
      <rPr>
        <sz val="12"/>
        <color rgb="FF000000"/>
        <rFont val="Calibri"/>
        <family val="2"/>
      </rPr>
      <t xml:space="preserve"> a concept or text and words from content area instruction.</t>
    </r>
  </si>
  <si>
    <r>
      <t xml:space="preserve">New words are </t>
    </r>
    <r>
      <rPr>
        <b/>
        <sz val="12"/>
        <color rgb="FF000000"/>
        <rFont val="Calibri"/>
        <family val="2"/>
      </rPr>
      <t xml:space="preserve">explicitly modeled </t>
    </r>
    <r>
      <rPr>
        <sz val="12"/>
        <color rgb="FF000000"/>
        <rFont val="Calibri"/>
        <family val="2"/>
      </rPr>
      <t xml:space="preserve">using student-friendly definitions, multiple examples and non-examples, and students are given opportunity to </t>
    </r>
    <r>
      <rPr>
        <b/>
        <sz val="12"/>
        <color rgb="FF000000"/>
        <rFont val="Calibri"/>
        <family val="2"/>
      </rPr>
      <t>practice</t>
    </r>
    <r>
      <rPr>
        <sz val="12"/>
        <color rgb="FF000000"/>
        <rFont val="Calibri"/>
        <family val="2"/>
      </rPr>
      <t xml:space="preserve"> using the words.</t>
    </r>
  </si>
  <si>
    <r>
      <t xml:space="preserve">Words that have been taught are </t>
    </r>
    <r>
      <rPr>
        <b/>
        <sz val="12"/>
        <color rgb="FF000000"/>
        <rFont val="Calibri"/>
        <family val="2"/>
      </rPr>
      <t>repeated multiple</t>
    </r>
    <r>
      <rPr>
        <sz val="12"/>
        <color rgb="FF000000"/>
        <rFont val="Calibri"/>
        <family val="2"/>
      </rPr>
      <t xml:space="preserve"> times in a </t>
    </r>
    <r>
      <rPr>
        <b/>
        <sz val="12"/>
        <color rgb="FF000000"/>
        <rFont val="Calibri"/>
        <family val="2"/>
      </rPr>
      <t>variety of contexts.</t>
    </r>
  </si>
  <si>
    <r>
      <t xml:space="preserve">New words are </t>
    </r>
    <r>
      <rPr>
        <b/>
        <sz val="12"/>
        <color rgb="FF000000"/>
        <rFont val="Calibri"/>
        <family val="2"/>
      </rPr>
      <t>integrated</t>
    </r>
    <r>
      <rPr>
        <sz val="12"/>
        <color rgb="FF000000"/>
        <rFont val="Calibri"/>
        <family val="2"/>
      </rPr>
      <t xml:space="preserve"> 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</si>
  <si>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There is </t>
    </r>
    <r>
      <rPr>
        <b/>
        <sz val="12"/>
        <color rgb="FF000000"/>
        <rFont val="Calibri"/>
        <family val="2"/>
      </rPr>
      <t xml:space="preserve">cumulative review and practice </t>
    </r>
    <r>
      <rPr>
        <sz val="12"/>
        <color rgb="FF000000"/>
        <rFont val="Calibri"/>
        <family val="2"/>
      </rPr>
      <t>of previously learned words.</t>
    </r>
  </si>
  <si>
    <r>
      <t xml:space="preserve">Students are </t>
    </r>
    <r>
      <rPr>
        <b/>
        <sz val="12"/>
        <color rgb="FF000000"/>
        <rFont val="Calibri"/>
        <family val="2"/>
      </rPr>
      <t>exposed to a 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</si>
  <si>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explicitly and systematically</t>
    </r>
    <r>
      <rPr>
        <sz val="12"/>
        <color rgb="FF000000"/>
        <rFont val="Calibri"/>
        <family val="2"/>
      </rPr>
      <t xml:space="preserve"> to support the development of word meaning through knowledge of </t>
    </r>
    <r>
      <rPr>
        <b/>
        <sz val="12"/>
        <color rgb="FF000000"/>
        <rFont val="Calibri"/>
        <family val="2"/>
      </rPr>
      <t xml:space="preserve">base words, simple prefixes and suffixes </t>
    </r>
    <r>
      <rPr>
        <sz val="12"/>
        <color rgb="FF000000"/>
        <rFont val="Calibri"/>
        <family val="2"/>
      </rPr>
      <t xml:space="preserve">(e.g. plural </t>
    </r>
    <r>
      <rPr>
        <i/>
        <sz val="12"/>
        <color rgb="FF000000"/>
        <rFont val="Calibri"/>
        <family val="2"/>
      </rPr>
      <t>s</t>
    </r>
    <r>
      <rPr>
        <sz val="12"/>
        <color rgb="FF000000"/>
        <rFont val="Calibri"/>
        <family val="2"/>
      </rPr>
      <t xml:space="preserve">, </t>
    </r>
    <r>
      <rPr>
        <i/>
        <sz val="12"/>
        <color rgb="FF000000"/>
        <rFont val="Calibri"/>
        <family val="2"/>
      </rPr>
      <t>ing</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</si>
  <si>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of word meaning by using </t>
    </r>
    <r>
      <rPr>
        <b/>
        <sz val="12"/>
        <color rgb="FF000000"/>
        <rFont val="Calibri"/>
        <family val="2"/>
      </rPr>
      <t>words in oral sentences.</t>
    </r>
  </si>
  <si>
    <r>
      <t xml:space="preserve">Activities and materials are designed to </t>
    </r>
    <r>
      <rPr>
        <b/>
        <sz val="12"/>
        <color rgb="FF000000"/>
        <rFont val="Calibri"/>
        <family val="2"/>
      </rPr>
      <t>elicit</t>
    </r>
    <r>
      <rPr>
        <sz val="12"/>
        <color rgb="FF000000"/>
        <rFont val="Calibri"/>
        <family val="2"/>
      </rPr>
      <t xml:space="preserve"> high levels of</t>
    </r>
    <r>
      <rPr>
        <b/>
        <sz val="12"/>
        <color rgb="FF000000"/>
        <rFont val="Calibri"/>
        <family val="2"/>
      </rPr>
      <t xml:space="preserve"> response and engagement.</t>
    </r>
  </si>
  <si>
    <t>Kindergarten Summary Vocabulary</t>
  </si>
  <si>
    <r>
      <t xml:space="preserve">
This program meets expectations for Vocabulary and received a score of 9 out of 10 total points. Points were earned in the following areas: scope and sequence, explicit instruction, exposure to vocabulary in a variety of contexts, practice and review opportunities, and student engagement. There is a Scope and Sequence of vocabulary skills. Levels 2-5 of the online Core5 program cover Kindergarten skills; vocabulary instruction begins with basic concepts such as shapes and emotions. Students then learn about adjectives, choosing pictures that match a dictated description. Vocabulary words chosen for instruction are high-utility words that are explicitly taught, using student-friendly definitions. In the Lexia Lesson for Advanced Descriptors (Sampler III, pp. 16-18), the lesson teaches the word </t>
    </r>
    <r>
      <rPr>
        <i/>
        <sz val="12"/>
        <color theme="1"/>
        <rFont val="Calibri"/>
        <family val="2"/>
        <scheme val="minor"/>
      </rPr>
      <t>curly</t>
    </r>
    <r>
      <rPr>
        <sz val="12"/>
        <color theme="1"/>
        <rFont val="Calibri"/>
        <family val="2"/>
        <scheme val="minor"/>
      </rPr>
      <t>. The teacher says the word and displays a picture of a wig with curly hair. The teacher tells the students that the hair is curly and makes a spiral shape with his or her finger. Students imitate the motion. Then a picture of a curly ribbon is displayed. The teacher says that the ribbon is also curly. Students make the motion and repeat the word. Finally, the teacher displays a picture of a pig’s tail and a pen, and students discuss whether these items are curly or not. This same process is repeated with a new set of pictures and a new word,</t>
    </r>
    <r>
      <rPr>
        <i/>
        <sz val="12"/>
        <color theme="1"/>
        <rFont val="Calibri"/>
        <family val="2"/>
        <scheme val="minor"/>
      </rPr>
      <t xml:space="preserve"> circular</t>
    </r>
    <r>
      <rPr>
        <sz val="12"/>
        <color theme="1"/>
        <rFont val="Calibri"/>
        <family val="2"/>
        <scheme val="minor"/>
      </rPr>
      <t>. Students are exposed to vocabulary words through the online program and teacher-led lessons, and they have opportunities to review and practice words. The Core5 Resources Hub has digital Lexia Skill Builders with picture sorts to review vocabulary learned throughout the units.The program elicits high levels of student engagement. Students have choice about which vocabulary activities they complete in the online program, and teacher-led lessons are engaging. 
This program did not earn a point forstudents using new words in oral and written responses. Students demonstrate understanding of the words orally by using them in sentences; however, at this level, there is no evidence of students being asked to use vocabulary words in written responses.</t>
    </r>
  </si>
  <si>
    <t>First Grade Summary Vocabulary</t>
  </si>
  <si>
    <r>
      <t>This program meets expectations for Vocabulary and received a score of 9 out of 10 total points. Points were earned in the following areas: scope and sequence, explicit instruction, exposure to vocabulary in a variety of contexts, practice and review opportunities, and student engagement. There is a Scope and Sequence of vocabulary skills. Levels 6-9 of the online Core5 program cover Grade 1 skills; vocabulary instruction begins with categorizing CVC words. Students then work on multiple-meaning words. Vocabulary words chosen for instruction are high-utility words that are explicitly taught using student-friendly definitions. In the Lexia Lesson for Advanced Descriptors (Sampler III, pp. 16-18), the lesson teaches the word</t>
    </r>
    <r>
      <rPr>
        <i/>
        <sz val="12"/>
        <color theme="1"/>
        <rFont val="Calibri"/>
        <family val="2"/>
        <scheme val="minor"/>
      </rPr>
      <t xml:space="preserve"> curly</t>
    </r>
    <r>
      <rPr>
        <sz val="12"/>
        <color theme="1"/>
        <rFont val="Calibri"/>
        <family val="2"/>
        <scheme val="minor"/>
      </rPr>
      <t xml:space="preserve">. The teacher says the word and displays a picture of a wig with curly hair. The teacher tells the students that the hair is curly and makes a spiral shape with his or her finger. Students imitate the motion. Then a picture of a curly ribbon is displayed. The teacher says that the ribbon is also curly. Students make the motion and repeat the word. Finally, the teacher displays a picture of a pig’s tail and a pen, and students discuss whether these items are curly or not. This same process is repeated with a new set of pictures and a new word, </t>
    </r>
    <r>
      <rPr>
        <i/>
        <sz val="12"/>
        <color theme="1"/>
        <rFont val="Calibri"/>
        <family val="2"/>
        <scheme val="minor"/>
      </rPr>
      <t>circular</t>
    </r>
    <r>
      <rPr>
        <sz val="12"/>
        <color theme="1"/>
        <rFont val="Calibri"/>
        <family val="2"/>
        <scheme val="minor"/>
      </rPr>
      <t>. Students are exposed to vocabulary words through the online program and teacher-led lessons, and they have opportunities to review and practice words. The Core5 Resources Hub has digital Lexia Skill Builders with picture sorts to review vocabulary learned throughout the units. The program elicits high levels of student engagement. Students have choice about which vocabulary activities they complete in the online program, and teacher-led lessons are engaging. 
This program did not earn a point for students using new words in oral and written responses. Students demonstrate understanding of the words orally by using them in sentences; however, at this level, there is no evidence of students being asked to use vocabulary words in written responses.</t>
    </r>
  </si>
  <si>
    <t>Grade 2-3: Vocabulary</t>
  </si>
  <si>
    <r>
      <t xml:space="preserve">There is a </t>
    </r>
    <r>
      <rPr>
        <b/>
        <sz val="12"/>
        <color rgb="FF000000"/>
        <rFont val="Calibri"/>
        <family val="2"/>
      </rPr>
      <t xml:space="preserve">detailed </t>
    </r>
    <r>
      <rPr>
        <sz val="12"/>
        <color rgb="FF000000"/>
        <rFont val="Calibri"/>
        <family val="2"/>
      </rPr>
      <t>scope and sequence of</t>
    </r>
    <r>
      <rPr>
        <b/>
        <sz val="12"/>
        <color rgb="FF000000"/>
        <rFont val="Calibri"/>
        <family val="2"/>
      </rPr>
      <t xml:space="preserve"> vocabulary</t>
    </r>
    <r>
      <rPr>
        <sz val="12"/>
        <color rgb="FF000000"/>
        <rFont val="Calibri"/>
        <family val="2"/>
      </rPr>
      <t xml:space="preserve"> skills.</t>
    </r>
  </si>
  <si>
    <t>no match yet</t>
  </si>
  <si>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t>
    </r>
    <r>
      <rPr>
        <b/>
        <sz val="12"/>
        <color rgb="FF000000"/>
        <rFont val="Calibri"/>
        <family val="2"/>
      </rPr>
      <t>words that must be learned</t>
    </r>
    <r>
      <rPr>
        <sz val="12"/>
        <color rgb="FF000000"/>
        <rFont val="Calibri"/>
        <family val="2"/>
      </rPr>
      <t xml:space="preserve"> to understand a concept or text and words from content area instruction.</t>
    </r>
  </si>
  <si>
    <r>
      <t xml:space="preserve">New words are </t>
    </r>
    <r>
      <rPr>
        <b/>
        <sz val="12"/>
        <color rgb="FF000000"/>
        <rFont val="Calibri"/>
        <family val="2"/>
      </rPr>
      <t>explicitly modeled</t>
    </r>
    <r>
      <rPr>
        <sz val="12"/>
        <color rgb="FF000000"/>
        <rFont val="Calibri"/>
        <family val="2"/>
      </rPr>
      <t xml:space="preserve"> using student-friendly definitions, multiple examples and non-examples, and students are given </t>
    </r>
    <r>
      <rPr>
        <b/>
        <sz val="12"/>
        <color rgb="FF000000"/>
        <rFont val="Calibri"/>
        <family val="2"/>
      </rPr>
      <t>opportunity to practice</t>
    </r>
    <r>
      <rPr>
        <sz val="12"/>
        <color rgb="FF000000"/>
        <rFont val="Calibri"/>
        <family val="2"/>
      </rPr>
      <t xml:space="preserve"> using the words.</t>
    </r>
  </si>
  <si>
    <r>
      <t xml:space="preserve">Words that have been taught are </t>
    </r>
    <r>
      <rPr>
        <b/>
        <sz val="12"/>
        <color rgb="FF000000"/>
        <rFont val="Calibri"/>
        <family val="2"/>
      </rPr>
      <t>repeated multiple times</t>
    </r>
    <r>
      <rPr>
        <sz val="12"/>
        <color rgb="FF000000"/>
        <rFont val="Calibri"/>
        <family val="2"/>
      </rPr>
      <t xml:space="preserve"> in a </t>
    </r>
    <r>
      <rPr>
        <b/>
        <sz val="12"/>
        <color rgb="FF000000"/>
        <rFont val="Calibri"/>
        <family val="2"/>
      </rPr>
      <t>variety of contexts.</t>
    </r>
  </si>
  <si>
    <r>
      <t>New words are</t>
    </r>
    <r>
      <rPr>
        <b/>
        <sz val="12"/>
        <color rgb="FF000000"/>
        <rFont val="Calibri"/>
        <family val="2"/>
      </rPr>
      <t xml:space="preserve"> integrated </t>
    </r>
    <r>
      <rPr>
        <sz val="12"/>
        <color rgb="FF000000"/>
        <rFont val="Calibri"/>
        <family val="2"/>
      </rPr>
      <t xml:space="preserve">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</si>
  <si>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Students are </t>
    </r>
    <r>
      <rPr>
        <b/>
        <sz val="12"/>
        <color rgb="FF000000"/>
        <rFont val="Calibri"/>
        <family val="2"/>
      </rPr>
      <t>exposed to a</t>
    </r>
    <r>
      <rPr>
        <sz val="12"/>
        <color rgb="FF000000"/>
        <rFont val="Calibri"/>
        <family val="2"/>
      </rPr>
      <t xml:space="preserve"> </t>
    </r>
    <r>
      <rPr>
        <b/>
        <sz val="12"/>
        <color rgb="FF000000"/>
        <rFont val="Calibri"/>
        <family val="2"/>
      </rPr>
      <t>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</si>
  <si>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 xml:space="preserve">explicitly and systematically </t>
    </r>
    <r>
      <rPr>
        <sz val="12"/>
        <color rgb="FF000000"/>
        <rFont val="Calibri"/>
        <family val="2"/>
      </rPr>
      <t xml:space="preserve">to support the development of word meaning through knowledge of </t>
    </r>
    <r>
      <rPr>
        <b/>
        <sz val="12"/>
        <color rgb="FF000000"/>
        <rFont val="Calibri"/>
        <family val="2"/>
      </rPr>
      <t>base words, simple prefixes and suffixes (</t>
    </r>
    <r>
      <rPr>
        <sz val="12"/>
        <color rgb="FF000000"/>
        <rFont val="Calibri"/>
        <family val="2"/>
      </rPr>
      <t>e.g. plural s, ing).</t>
    </r>
  </si>
  <si>
    <r>
      <t xml:space="preserve">Students are asked to </t>
    </r>
    <r>
      <rPr>
        <b/>
        <sz val="12"/>
        <color rgb="FF000000"/>
        <rFont val="Calibri"/>
        <family val="2"/>
      </rPr>
      <t xml:space="preserve">demonstrate understanding </t>
    </r>
    <r>
      <rPr>
        <sz val="12"/>
        <color rgb="FF000000"/>
        <rFont val="Calibri"/>
        <family val="2"/>
      </rPr>
      <t xml:space="preserve">of word meaning by using words in </t>
    </r>
    <r>
      <rPr>
        <b/>
        <sz val="12"/>
        <color rgb="FF000000"/>
        <rFont val="Calibri"/>
        <family val="2"/>
      </rPr>
      <t>oral and written sentences.</t>
    </r>
  </si>
  <si>
    <r>
      <t xml:space="preserve">Students are taught </t>
    </r>
    <r>
      <rPr>
        <b/>
        <sz val="12"/>
        <color rgb="FF000000"/>
        <rFont val="Calibri"/>
        <family val="2"/>
      </rPr>
      <t xml:space="preserve">simple multiple meaning </t>
    </r>
    <r>
      <rPr>
        <sz val="12"/>
        <color rgb="FF000000"/>
        <rFont val="Calibri"/>
        <family val="2"/>
      </rPr>
      <t>words and homophones.</t>
    </r>
  </si>
  <si>
    <r>
      <t>Students are taught to</t>
    </r>
    <r>
      <rPr>
        <b/>
        <sz val="12"/>
        <color rgb="FF000000"/>
        <rFont val="Calibri"/>
        <family val="2"/>
      </rPr>
      <t xml:space="preserve"> predict meaning </t>
    </r>
    <r>
      <rPr>
        <sz val="12"/>
        <color rgb="FF000000"/>
        <rFont val="Calibri"/>
        <family val="2"/>
      </rPr>
      <t>using antonyms and synonyms, words in compound words, and prefixes and suffixes.</t>
    </r>
  </si>
  <si>
    <r>
      <t xml:space="preserve">Activities and materials are designed to </t>
    </r>
    <r>
      <rPr>
        <b/>
        <sz val="12"/>
        <color rgb="FF000000"/>
        <rFont val="Calibri"/>
        <family val="2"/>
      </rPr>
      <t xml:space="preserve">elicit </t>
    </r>
    <r>
      <rPr>
        <sz val="12"/>
        <color rgb="FF000000"/>
        <rFont val="Calibri"/>
        <family val="2"/>
      </rPr>
      <t xml:space="preserve">high levels of </t>
    </r>
    <r>
      <rPr>
        <b/>
        <sz val="12"/>
        <color rgb="FF000000"/>
        <rFont val="Calibri"/>
        <family val="2"/>
      </rPr>
      <t>response and engagement.</t>
    </r>
  </si>
  <si>
    <r>
      <t xml:space="preserve">There is </t>
    </r>
    <r>
      <rPr>
        <b/>
        <sz val="12"/>
        <color rgb="FF000000"/>
        <rFont val="Calibri"/>
        <family val="2"/>
      </rPr>
      <t>cumulative review and practice</t>
    </r>
    <r>
      <rPr>
        <sz val="12"/>
        <color rgb="FF000000"/>
        <rFont val="Calibri"/>
        <family val="2"/>
      </rPr>
      <t xml:space="preserve"> of previously learned words.</t>
    </r>
  </si>
  <si>
    <t>Subtotal (12 points max)</t>
  </si>
  <si>
    <t>Second Grade Summary Vocabulary</t>
  </si>
  <si>
    <r>
      <t xml:space="preserve">This program meets expectations for Vocabulary and received a score of 11 out of 12 total points. Points were earned in the following areas: scope and sequence, explicit instruction, exposure to vocabulary in a variety of contexts, practice and review opportunities, and student engagement. There is a scope and sequence of vocabulary skills. Levels 10-12 of the online Core5 program cover Grade 2 skills; vocabulary instruction focuses on synonyms, antonyms, similes, and metaphors. Vocabulary instruction is explicit. In the Lexia Lesson on antonyms (Sampler III, pp. 25-32), the teacher explains what an </t>
    </r>
    <r>
      <rPr>
        <i/>
        <sz val="12"/>
        <color theme="1"/>
        <rFont val="Calibri"/>
        <family val="2"/>
        <scheme val="minor"/>
      </rPr>
      <t>antonym</t>
    </r>
    <r>
      <rPr>
        <sz val="12"/>
        <color theme="1"/>
        <rFont val="Calibri"/>
        <family val="2"/>
        <scheme val="minor"/>
      </rPr>
      <t xml:space="preserve"> is in student-friendly language. Then, the teacher displays photos of an elephant and a mouse. The words</t>
    </r>
    <r>
      <rPr>
        <i/>
        <sz val="12"/>
        <color theme="1"/>
        <rFont val="Calibri"/>
        <family val="2"/>
        <scheme val="minor"/>
      </rPr>
      <t xml:space="preserve"> big</t>
    </r>
    <r>
      <rPr>
        <sz val="12"/>
        <color theme="1"/>
        <rFont val="Calibri"/>
        <family val="2"/>
        <scheme val="minor"/>
      </rPr>
      <t xml:space="preserve"> and </t>
    </r>
    <r>
      <rPr>
        <i/>
        <sz val="12"/>
        <color theme="1"/>
        <rFont val="Calibri"/>
        <family val="2"/>
        <scheme val="minor"/>
      </rPr>
      <t>little</t>
    </r>
    <r>
      <rPr>
        <sz val="12"/>
        <color theme="1"/>
        <rFont val="Calibri"/>
        <family val="2"/>
        <scheme val="minor"/>
      </rPr>
      <t xml:space="preserve"> are displayed to describe the pictures, and the teacher explains that these words are antonyms and have opposite meanings. After that example, the lesson chooses high-utility words </t>
    </r>
    <r>
      <rPr>
        <i/>
        <sz val="12"/>
        <color theme="1"/>
        <rFont val="Calibri"/>
        <family val="2"/>
        <scheme val="minor"/>
      </rPr>
      <t>light</t>
    </r>
    <r>
      <rPr>
        <sz val="12"/>
        <color theme="1"/>
        <rFont val="Calibri"/>
        <family val="2"/>
        <scheme val="minor"/>
      </rPr>
      <t xml:space="preserve">, </t>
    </r>
    <r>
      <rPr>
        <i/>
        <sz val="12"/>
        <color theme="1"/>
        <rFont val="Calibri"/>
        <family val="2"/>
        <scheme val="minor"/>
      </rPr>
      <t>wide</t>
    </r>
    <r>
      <rPr>
        <sz val="12"/>
        <color theme="1"/>
        <rFont val="Calibri"/>
        <family val="2"/>
        <scheme val="minor"/>
      </rPr>
      <t xml:space="preserve">, and </t>
    </r>
    <r>
      <rPr>
        <i/>
        <sz val="12"/>
        <color theme="1"/>
        <rFont val="Calibri"/>
        <family val="2"/>
        <scheme val="minor"/>
      </rPr>
      <t>heavy</t>
    </r>
    <r>
      <rPr>
        <sz val="12"/>
        <color theme="1"/>
        <rFont val="Calibri"/>
        <family val="2"/>
        <scheme val="minor"/>
      </rPr>
      <t xml:space="preserve"> to demonstrate examples and non-examples of antonyms. The teacher uses a light book and a heavy book to model the meanings of these words and demonstrate that they are antonyms. The word</t>
    </r>
    <r>
      <rPr>
        <i/>
        <sz val="12"/>
        <color theme="1"/>
        <rFont val="Calibri"/>
        <family val="2"/>
        <scheme val="minor"/>
      </rPr>
      <t xml:space="preserve"> wide</t>
    </r>
    <r>
      <rPr>
        <sz val="12"/>
        <color theme="1"/>
        <rFont val="Calibri"/>
        <family val="2"/>
        <scheme val="minor"/>
      </rPr>
      <t xml:space="preserve"> is used as a non-example of an antonym for </t>
    </r>
    <r>
      <rPr>
        <i/>
        <sz val="12"/>
        <color theme="1"/>
        <rFont val="Calibri"/>
        <family val="2"/>
        <scheme val="minor"/>
      </rPr>
      <t>light</t>
    </r>
    <r>
      <rPr>
        <sz val="12"/>
        <color theme="1"/>
        <rFont val="Calibri"/>
        <family val="2"/>
        <scheme val="minor"/>
      </rPr>
      <t xml:space="preserve">. Students have opportunities to practice using and reviewing vocabulary in a variety of contexts. Words are taught in the online Core5 program, the teacher-led Lexia Lessons, and are also featured in Lexia Close Reads. Lexia Digital Skill Builders provide additional practice and review of vocabulary words learned during a unit in the online program.The program elicits high levels of student engagement. Students have choice about which vocabulary activities they complete in the online program, and teacher-led lessons are engaging. 
This program did not earn a point for students using new words in oral and written responses. While student have opportunities to demonstrate understanding of word meanings orally, opportunities to demonstrate that knowledge in writing are limited. </t>
    </r>
  </si>
  <si>
    <t>Third Grade Summary Vocabulary</t>
  </si>
  <si>
    <r>
      <t xml:space="preserve">This program meets expectations for Vocabulary and received a score of 11 out of 12 total points. Points were earned in the following areas: scope and sequence, explicit instruction, exposure to vocabulary in a variety of contexts, practice and review opportunities, and student engagement. There is a scope and sequence of vocabulary skills. Levels 13-15 of the online Core5 program cover Grade 3 skills; vocabulary instruction focuses on idioms, simple analogies, and academic vocabulary. Vocabulary instruction is explicit. In the Level 13, Unit 1 lesson on idioms, students are taught common idioms such as </t>
    </r>
    <r>
      <rPr>
        <i/>
        <sz val="12"/>
        <color theme="1"/>
        <rFont val="Calibri"/>
        <family val="2"/>
        <scheme val="minor"/>
      </rPr>
      <t>on thin ice</t>
    </r>
    <r>
      <rPr>
        <sz val="12"/>
        <color theme="1"/>
        <rFont val="Calibri"/>
        <family val="2"/>
        <scheme val="minor"/>
      </rPr>
      <t xml:space="preserve">, </t>
    </r>
    <r>
      <rPr>
        <i/>
        <sz val="12"/>
        <color theme="1"/>
        <rFont val="Calibri"/>
        <family val="2"/>
        <scheme val="minor"/>
      </rPr>
      <t>raining</t>
    </r>
    <r>
      <rPr>
        <sz val="12"/>
        <color theme="1"/>
        <rFont val="Calibri"/>
        <family val="2"/>
        <scheme val="minor"/>
      </rPr>
      <t xml:space="preserve"> </t>
    </r>
    <r>
      <rPr>
        <i/>
        <sz val="12"/>
        <color theme="1"/>
        <rFont val="Calibri"/>
        <family val="2"/>
        <scheme val="minor"/>
      </rPr>
      <t>cats and dogs</t>
    </r>
    <r>
      <rPr>
        <sz val="12"/>
        <color theme="1"/>
        <rFont val="Calibri"/>
        <family val="2"/>
        <scheme val="minor"/>
      </rPr>
      <t xml:space="preserve">, and </t>
    </r>
    <r>
      <rPr>
        <i/>
        <sz val="12"/>
        <color theme="1"/>
        <rFont val="Calibri"/>
        <family val="2"/>
        <scheme val="minor"/>
      </rPr>
      <t>got cold feet</t>
    </r>
    <r>
      <rPr>
        <sz val="12"/>
        <color theme="1"/>
        <rFont val="Calibri"/>
        <family val="2"/>
        <scheme val="minor"/>
      </rPr>
      <t xml:space="preserve">. After they’ve learned the meanings, students then select the idiom that would best complete a sentence. Students have opportunities to practice using and reviewing vocabulary in a variety of contexts. Words are taught in the online Core5 program, the teacher-led Lexia Lessons, and are also featured in Lexia Close Reads and Fluency Passages. Lexia Digital Skill Builders provide additional practice and review of vocabulary learned during a unit in the online program. The program elicits high levels of student engagement. Students have choice about which vocabulary activities they complete in the online program, and teacher-led lessons are engaging. 
This program did not earn a point for students using new words in oral and written responses. While student have opportunities to demonstrate understanding of word meanings orally, opportunities to demonstrate that knowledge in writing are limited. </t>
    </r>
  </si>
  <si>
    <t>Grade 4-5: Vocabulary</t>
  </si>
  <si>
    <t>Grades 4-5 Vocabulary</t>
  </si>
  <si>
    <r>
      <t xml:space="preserve">Words selected for instruction are </t>
    </r>
    <r>
      <rPr>
        <b/>
        <sz val="12"/>
        <color rgb="FF000000"/>
        <rFont val="Calibri"/>
        <family val="2"/>
      </rPr>
      <t>rich, high-utility</t>
    </r>
    <r>
      <rPr>
        <sz val="12"/>
        <color rgb="FF000000"/>
        <rFont val="Calibri"/>
        <family val="2"/>
      </rPr>
      <t xml:space="preserve"> words that will appear in conversation and literature, as well as from texts in the program: words that </t>
    </r>
    <r>
      <rPr>
        <b/>
        <sz val="12"/>
        <color rgb="FF000000"/>
        <rFont val="Calibri"/>
        <family val="2"/>
      </rPr>
      <t>must be learned to understand</t>
    </r>
    <r>
      <rPr>
        <sz val="12"/>
        <color rgb="FF000000"/>
        <rFont val="Calibri"/>
        <family val="2"/>
      </rPr>
      <t xml:space="preserve"> a concept or text and words from content area instruction.</t>
    </r>
  </si>
  <si>
    <r>
      <t xml:space="preserve">Words that have been taught are </t>
    </r>
    <r>
      <rPr>
        <b/>
        <sz val="12"/>
        <color rgb="FF000000"/>
        <rFont val="Calibri"/>
        <family val="2"/>
      </rPr>
      <t>repeated multiple times</t>
    </r>
    <r>
      <rPr>
        <sz val="12"/>
        <color rgb="FF000000"/>
        <rFont val="Calibri"/>
        <family val="2"/>
      </rPr>
      <t xml:space="preserve"> in a variety of </t>
    </r>
    <r>
      <rPr>
        <b/>
        <sz val="12"/>
        <color rgb="FF000000"/>
        <rFont val="Calibri"/>
        <family val="2"/>
      </rPr>
      <t>contexts.</t>
    </r>
  </si>
  <si>
    <r>
      <t xml:space="preserve">New words are </t>
    </r>
    <r>
      <rPr>
        <b/>
        <sz val="12"/>
        <color rgb="FF000000"/>
        <rFont val="Calibri"/>
        <family val="2"/>
      </rPr>
      <t>integrated</t>
    </r>
    <r>
      <rPr>
        <sz val="12"/>
        <color rgb="FF000000"/>
        <rFont val="Calibri"/>
        <family val="2"/>
      </rPr>
      <t xml:space="preserve"> into example sentences, and students are prompted to use the new words in sentences in </t>
    </r>
    <r>
      <rPr>
        <b/>
        <sz val="12"/>
        <color rgb="FF000000"/>
        <rFont val="Calibri"/>
        <family val="2"/>
      </rPr>
      <t>oral and written responses.</t>
    </r>
  </si>
  <si>
    <r>
      <t xml:space="preserve">Students are </t>
    </r>
    <r>
      <rPr>
        <b/>
        <sz val="12"/>
        <color rgb="FF000000"/>
        <rFont val="Calibri"/>
        <family val="2"/>
      </rPr>
      <t>exposed</t>
    </r>
    <r>
      <rPr>
        <sz val="12"/>
        <color rgb="FF000000"/>
        <rFont val="Calibri"/>
        <family val="2"/>
      </rPr>
      <t xml:space="preserve"> </t>
    </r>
    <r>
      <rPr>
        <b/>
        <sz val="12"/>
        <color rgb="FF000000"/>
        <rFont val="Calibri"/>
        <family val="2"/>
      </rPr>
      <t>to a breadth</t>
    </r>
    <r>
      <rPr>
        <sz val="12"/>
        <color rgb="FF000000"/>
        <rFont val="Calibri"/>
        <family val="2"/>
      </rPr>
      <t xml:space="preserve"> of vocabulary words through high-quality text. </t>
    </r>
  </si>
  <si>
    <r>
      <t xml:space="preserve">Advanced </t>
    </r>
    <r>
      <rPr>
        <b/>
        <sz val="12"/>
        <color rgb="FF000000"/>
        <rFont val="Calibri"/>
        <family val="2"/>
      </rPr>
      <t>morphemic analysis</t>
    </r>
    <r>
      <rPr>
        <sz val="12"/>
        <color rgb="FF000000"/>
        <rFont val="Calibri"/>
        <family val="2"/>
      </rPr>
      <t xml:space="preserve"> is taught </t>
    </r>
    <r>
      <rPr>
        <b/>
        <sz val="12"/>
        <color rgb="FF000000"/>
        <rFont val="Calibri"/>
        <family val="2"/>
      </rPr>
      <t xml:space="preserve">explicitly and systematically </t>
    </r>
    <r>
      <rPr>
        <sz val="12"/>
        <color rgb="FF000000"/>
        <rFont val="Calibri"/>
        <family val="2"/>
      </rPr>
      <t xml:space="preserve">to support the development of word meaning through knowledge of </t>
    </r>
    <r>
      <rPr>
        <b/>
        <sz val="12"/>
        <color rgb="FF000000"/>
        <rFont val="Calibri"/>
        <family val="2"/>
      </rPr>
      <t xml:space="preserve">Greek and Latin roots and affixes. </t>
    </r>
  </si>
  <si>
    <r>
      <t xml:space="preserve">Students are taught </t>
    </r>
    <r>
      <rPr>
        <b/>
        <sz val="12"/>
        <color rgb="FF000000"/>
        <rFont val="Calibri"/>
        <family val="2"/>
      </rPr>
      <t>more complex multiple meaning</t>
    </r>
    <r>
      <rPr>
        <sz val="12"/>
        <color rgb="FF000000"/>
        <rFont val="Calibri"/>
        <family val="2"/>
      </rPr>
      <t xml:space="preserve"> words and homophones.</t>
    </r>
  </si>
  <si>
    <r>
      <t xml:space="preserve">Students are taught to </t>
    </r>
    <r>
      <rPr>
        <b/>
        <sz val="12"/>
        <color rgb="FF000000"/>
        <rFont val="Calibri"/>
        <family val="2"/>
      </rPr>
      <t>predict meaning</t>
    </r>
    <r>
      <rPr>
        <sz val="12"/>
        <color rgb="FF000000"/>
        <rFont val="Calibri"/>
        <family val="2"/>
      </rPr>
      <t xml:space="preserve"> using antonyms and synonyms, roots, and prefixes and suffixes.</t>
    </r>
  </si>
  <si>
    <r>
      <t xml:space="preserve">Activities and materials are designed to </t>
    </r>
    <r>
      <rPr>
        <b/>
        <sz val="12"/>
        <color rgb="FF000000"/>
        <rFont val="Calibri"/>
        <family val="2"/>
      </rPr>
      <t xml:space="preserve">elicit </t>
    </r>
    <r>
      <rPr>
        <sz val="12"/>
        <color rgb="FF000000"/>
        <rFont val="Calibri"/>
        <family val="2"/>
      </rPr>
      <t>high levels of</t>
    </r>
    <r>
      <rPr>
        <b/>
        <sz val="12"/>
        <color rgb="FF000000"/>
        <rFont val="Calibri"/>
        <family val="2"/>
      </rPr>
      <t xml:space="preserve"> response and engagement.</t>
    </r>
  </si>
  <si>
    <t>Fourth Grade Summary Vocabulary</t>
  </si>
  <si>
    <r>
      <t xml:space="preserve">This program meets expectations for Vocabulary and received a score of 11 out of 12 total points. Points were earned in the following areas: scope and sequence, explicit instruction, exposure to a vocabulary in a variety of contexts, practice and review opportunities, and student engagement. There is a scope and sequence of vocabulary skills. Levels 16-18 of the online Core5 program cover Grade 4 skills; vocabulary instruction focuses on multiple-meaning words, idioms, and academic vocabulary. Instruction is explicit. Multiple-meaning words are covered in Level 16. Students are taught 7 words per unit and complete activities where they choose the word that completes each of two sentences correctly. In Level 17, Unit 1 of the program, students are taught the meanings of common idioms such as </t>
    </r>
    <r>
      <rPr>
        <i/>
        <sz val="12"/>
        <color theme="1"/>
        <rFont val="Calibri"/>
        <family val="2"/>
        <scheme val="minor"/>
      </rPr>
      <t>come out of the blue</t>
    </r>
    <r>
      <rPr>
        <sz val="12"/>
        <color theme="1"/>
        <rFont val="Calibri"/>
        <family val="2"/>
        <scheme val="minor"/>
      </rPr>
      <t>,</t>
    </r>
    <r>
      <rPr>
        <i/>
        <sz val="12"/>
        <color theme="1"/>
        <rFont val="Calibri"/>
        <family val="2"/>
        <scheme val="minor"/>
      </rPr>
      <t xml:space="preserve"> miss the boat</t>
    </r>
    <r>
      <rPr>
        <sz val="12"/>
        <color theme="1"/>
        <rFont val="Calibri"/>
        <family val="2"/>
        <scheme val="minor"/>
      </rPr>
      <t xml:space="preserve">, and </t>
    </r>
    <r>
      <rPr>
        <i/>
        <sz val="12"/>
        <color theme="1"/>
        <rFont val="Calibri"/>
        <family val="2"/>
        <scheme val="minor"/>
      </rPr>
      <t>up in the air</t>
    </r>
    <r>
      <rPr>
        <sz val="12"/>
        <color theme="1"/>
        <rFont val="Calibri"/>
        <family val="2"/>
        <scheme val="minor"/>
      </rPr>
      <t>. After they’ve learned the meanings of the idioms, students complete activities where they either select the meaning of a sentence containing an idiom or choose an idiom to complete a sentence. Students have opportunities to practice using and reviewing vocabulary in a variety of contexts. Words are taught in the online Core5 program and teacher-led Lexia Lessons; they are also featured in Lexia Close Reads and Fluency Passages. Lexia Digital Skill Builders provide additional practice and review of vocabulary learned during a unit in the online program. The program elicits high levels of student engagement. Students have choice about which vocabulary activities they complete in the online program, and teacher-led lessons are engaging. 
This program did not earn a point for students using new words in oral and written responses. While student have opportunities to demonstrate understanding of word meanings orally, opportunities to demonstrate that knowledge in writing are limited.</t>
    </r>
  </si>
  <si>
    <t>Fifth Grade Summary Vocabulary</t>
  </si>
  <si>
    <r>
      <t>This program meets expectations for Vocabulary and received a score of 11 out of 12 total points. Points were earned in the following areas: scope and sequence, explicit instruction, exposure to a vocabulary in a variety of contexts, practice and review opportunities, and student engagement. There is a Scope and Sequence of vocabulary skills. Levels 19-21 of the online Core5 program cover Grade 5 skills; vocabulary instruction focuses on shades of meaning, complex analogies, and academic vocabulary. Instruction is explicit. Level 20 teaches complex analogies. In every lesson, students complete activities where they identify related words, determine the relationships between words, and select the word that will complete the analogy correctly. In the Lexia Lesson on academic vocabulary, the teacher selects vocabulary words to discuss (</t>
    </r>
    <r>
      <rPr>
        <i/>
        <sz val="12"/>
        <color theme="1"/>
        <rFont val="Calibri"/>
        <family val="2"/>
        <scheme val="minor"/>
      </rPr>
      <t>nutrients</t>
    </r>
    <r>
      <rPr>
        <sz val="12"/>
        <color theme="1"/>
        <rFont val="Calibri"/>
        <family val="2"/>
        <scheme val="minor"/>
      </rPr>
      <t xml:space="preserve">, </t>
    </r>
    <r>
      <rPr>
        <i/>
        <sz val="12"/>
        <color theme="1"/>
        <rFont val="Calibri"/>
        <family val="2"/>
        <scheme val="minor"/>
      </rPr>
      <t>negative</t>
    </r>
    <r>
      <rPr>
        <sz val="12"/>
        <color theme="1"/>
        <rFont val="Calibri"/>
        <family val="2"/>
        <scheme val="minor"/>
      </rPr>
      <t xml:space="preserve">, </t>
    </r>
    <r>
      <rPr>
        <i/>
        <sz val="12"/>
        <color theme="1"/>
        <rFont val="Calibri"/>
        <family val="2"/>
        <scheme val="minor"/>
      </rPr>
      <t>calories</t>
    </r>
    <r>
      <rPr>
        <sz val="12"/>
        <color theme="1"/>
        <rFont val="Calibri"/>
        <family val="2"/>
        <scheme val="minor"/>
      </rPr>
      <t xml:space="preserve">, </t>
    </r>
    <r>
      <rPr>
        <i/>
        <sz val="12"/>
        <color theme="1"/>
        <rFont val="Calibri"/>
        <family val="2"/>
        <scheme val="minor"/>
      </rPr>
      <t>despite</t>
    </r>
    <r>
      <rPr>
        <sz val="12"/>
        <color theme="1"/>
        <rFont val="Calibri"/>
        <family val="2"/>
        <scheme val="minor"/>
      </rPr>
      <t xml:space="preserve">, and </t>
    </r>
    <r>
      <rPr>
        <i/>
        <sz val="12"/>
        <color theme="1"/>
        <rFont val="Calibri"/>
        <family val="2"/>
        <scheme val="minor"/>
      </rPr>
      <t>process</t>
    </r>
    <r>
      <rPr>
        <sz val="12"/>
        <color theme="1"/>
        <rFont val="Calibri"/>
        <family val="2"/>
        <scheme val="minor"/>
      </rPr>
      <t xml:space="preserve">) that were taught in the online program and featured in the passage </t>
    </r>
    <r>
      <rPr>
        <i/>
        <sz val="12"/>
        <color theme="1"/>
        <rFont val="Calibri"/>
        <family val="2"/>
        <scheme val="minor"/>
      </rPr>
      <t>Junk Food</t>
    </r>
    <r>
      <rPr>
        <sz val="12"/>
        <color theme="1"/>
        <rFont val="Calibri"/>
        <family val="2"/>
        <scheme val="minor"/>
      </rPr>
      <t>. The teacher first reads the sentence in the passage that includes the target word. The teacher discusses what the context clues suggest the word means and then shares the dictionary definition of the word. Students and teacher then work together to craft a personal definition for each word. This process is repeated for each of the remaining words.  Students have opportunities to practice using and reviewing vocabulary in a variety of contexts. Words are taught in the online Core5 program and teacher-led Lexia Lessons; they are also featured in Lexia Close Reads and Fluency Passages. Lexia Digital Skill Builders provide additional practice and review of vocabulary learned during a unit in the online program. The program elicits high levels of student engagement. Students have choice about which vocabulary activities they complete in the online program, and teacher-led lessons are engaging. 
A point was not earned for students using new words in oral and written responses. While student have opportunities to demonstrate understanding of word meanings orally, opportunities to demonstrate that knowledge in writing are limited.</t>
    </r>
  </si>
  <si>
    <t>Supplemental Instructional Program Review Rubric for Comprehension
Submission Information</t>
  </si>
  <si>
    <t>Grade K-1: Comprehension</t>
  </si>
  <si>
    <r>
      <rPr>
        <sz val="12"/>
        <color rgb="FF000000"/>
        <rFont val="Calibri"/>
        <family val="2"/>
      </rPr>
      <t xml:space="preserve">There is a </t>
    </r>
    <r>
      <rPr>
        <b/>
        <sz val="12"/>
        <color rgb="FF000000"/>
        <rFont val="Calibri"/>
        <family val="2"/>
      </rPr>
      <t xml:space="preserve">clear scope and sequence </t>
    </r>
    <r>
      <rPr>
        <sz val="12"/>
        <color rgb="FF000000"/>
        <rFont val="Calibri"/>
        <family val="2"/>
      </rPr>
      <t xml:space="preserve">that guides listening comprehension instruction,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 xml:space="preserve">logical order. </t>
    </r>
  </si>
  <si>
    <r>
      <t xml:space="preserve">Narrative story structure is </t>
    </r>
    <r>
      <rPr>
        <b/>
        <sz val="12"/>
        <color rgb="FF000000"/>
        <rFont val="Calibri"/>
        <family val="2"/>
      </rPr>
      <t xml:space="preserve">modeled with multiple examples </t>
    </r>
    <r>
      <rPr>
        <sz val="12"/>
        <color rgb="FF000000"/>
        <rFont val="Calibri"/>
        <family val="2"/>
      </rPr>
      <t xml:space="preserve">and opportunities for </t>
    </r>
    <r>
      <rPr>
        <b/>
        <sz val="12"/>
        <color rgb="FF000000"/>
        <rFont val="Calibri"/>
        <family val="2"/>
      </rPr>
      <t>practice.</t>
    </r>
  </si>
  <si>
    <r>
      <t xml:space="preserve">Students are </t>
    </r>
    <r>
      <rPr>
        <b/>
        <sz val="12"/>
        <color rgb="FF000000"/>
        <rFont val="Calibri"/>
        <family val="2"/>
      </rPr>
      <t xml:space="preserve">explicitly taught </t>
    </r>
    <r>
      <rPr>
        <sz val="12"/>
        <color rgb="FF000000"/>
        <rFont val="Calibri"/>
        <family val="2"/>
      </rPr>
      <t xml:space="preserve">to do an </t>
    </r>
    <r>
      <rPr>
        <b/>
        <sz val="12"/>
        <color rgb="FF000000"/>
        <rFont val="Calibri"/>
        <family val="2"/>
      </rPr>
      <t xml:space="preserve">oral retelling </t>
    </r>
    <r>
      <rPr>
        <sz val="12"/>
        <color rgb="FF000000"/>
        <rFont val="Calibri"/>
        <family val="2"/>
      </rPr>
      <t>of events or stories that were read to them.</t>
    </r>
  </si>
  <si>
    <r>
      <t xml:space="preserve">The use of </t>
    </r>
    <r>
      <rPr>
        <b/>
        <sz val="12"/>
        <color rgb="FF000000"/>
        <rFont val="Calibri"/>
        <family val="2"/>
      </rPr>
      <t xml:space="preserve">informational text structure is modeled </t>
    </r>
    <r>
      <rPr>
        <sz val="12"/>
        <color rgb="FF000000"/>
        <rFont val="Calibri"/>
        <family val="2"/>
      </rPr>
      <t xml:space="preserve">with multiple examples and opportunities for </t>
    </r>
    <r>
      <rPr>
        <b/>
        <sz val="12"/>
        <color rgb="FF000000"/>
        <rFont val="Calibri"/>
        <family val="2"/>
      </rPr>
      <t>practice.</t>
    </r>
  </si>
  <si>
    <r>
      <t xml:space="preserve">There are </t>
    </r>
    <r>
      <rPr>
        <b/>
        <sz val="12"/>
        <color rgb="FF000000"/>
        <rFont val="Calibri"/>
        <family val="2"/>
      </rPr>
      <t>multiple opportunities to listen</t>
    </r>
    <r>
      <rPr>
        <sz val="12"/>
        <color rgb="FF000000"/>
        <rFont val="Calibri"/>
        <family val="2"/>
      </rPr>
      <t xml:space="preserve"> to narrative and expository text forms and </t>
    </r>
    <r>
      <rPr>
        <b/>
        <sz val="12"/>
        <color rgb="FF000000"/>
        <rFont val="Calibri"/>
        <family val="2"/>
      </rPr>
      <t>engage in interactive discussion</t>
    </r>
    <r>
      <rPr>
        <sz val="12"/>
        <color rgb="FF000000"/>
        <rFont val="Calibri"/>
        <family val="2"/>
      </rPr>
      <t xml:space="preserve"> of the meanings of text.</t>
    </r>
  </si>
  <si>
    <r>
      <t xml:space="preserve">Complex topics are introduced in a </t>
    </r>
    <r>
      <rPr>
        <b/>
        <sz val="12"/>
        <color rgb="FF000000"/>
        <rFont val="Calibri"/>
        <family val="2"/>
      </rPr>
      <t>carefully planned sequence</t>
    </r>
    <r>
      <rPr>
        <sz val="12"/>
        <color rgb="FF000000"/>
        <rFont val="Calibri"/>
        <family val="2"/>
      </rPr>
      <t xml:space="preserve"> through teachers reading aloud, discussions, and projects, starting with a</t>
    </r>
    <r>
      <rPr>
        <b/>
        <sz val="12"/>
        <color rgb="FF000000"/>
        <rFont val="Calibri"/>
        <family val="2"/>
      </rPr>
      <t xml:space="preserve"> basic introduction and building toward a deeper understanding.</t>
    </r>
  </si>
  <si>
    <r>
      <rPr>
        <b/>
        <sz val="12"/>
        <color rgb="FF000000"/>
        <rFont val="Calibri"/>
        <family val="2"/>
      </rPr>
      <t>High-utility words are pre-selected</t>
    </r>
    <r>
      <rPr>
        <sz val="12"/>
        <color rgb="FF000000"/>
        <rFont val="Calibri"/>
        <family val="2"/>
      </rPr>
      <t xml:space="preserve"> and </t>
    </r>
    <r>
      <rPr>
        <b/>
        <sz val="12"/>
        <color rgb="FF000000"/>
        <rFont val="Calibri"/>
        <family val="2"/>
      </rPr>
      <t>explicitly taught</t>
    </r>
    <r>
      <rPr>
        <sz val="12"/>
        <color rgb="FF000000"/>
        <rFont val="Calibri"/>
        <family val="2"/>
      </rPr>
      <t xml:space="preserve"> before, during or after a read-aloud.</t>
    </r>
  </si>
  <si>
    <r>
      <t xml:space="preserve">A </t>
    </r>
    <r>
      <rPr>
        <b/>
        <sz val="12"/>
        <color rgb="FF000000"/>
        <rFont val="Calibri"/>
        <family val="2"/>
      </rPr>
      <t>purpose is set</t>
    </r>
    <r>
      <rPr>
        <sz val="12"/>
        <color rgb="FF000000"/>
        <rFont val="Calibri"/>
        <family val="2"/>
      </rPr>
      <t xml:space="preserve"> for </t>
    </r>
    <r>
      <rPr>
        <b/>
        <sz val="12"/>
        <color rgb="FF000000"/>
        <rFont val="Calibri"/>
        <family val="2"/>
      </rPr>
      <t xml:space="preserve">each </t>
    </r>
    <r>
      <rPr>
        <sz val="12"/>
        <color rgb="FF000000"/>
        <rFont val="Calibri"/>
        <family val="2"/>
      </rPr>
      <t>reading of each text.</t>
    </r>
  </si>
  <si>
    <r>
      <t xml:space="preserve">The text selections include </t>
    </r>
    <r>
      <rPr>
        <b/>
        <sz val="12"/>
        <color rgb="FF000000"/>
        <rFont val="Calibri"/>
        <family val="2"/>
      </rPr>
      <t xml:space="preserve">guiding questions </t>
    </r>
    <r>
      <rPr>
        <sz val="12"/>
        <color rgb="FF000000"/>
        <rFont val="Calibri"/>
        <family val="2"/>
      </rPr>
      <t>to ask while reading aloud.</t>
    </r>
  </si>
  <si>
    <r>
      <t xml:space="preserve">Guiding questions </t>
    </r>
    <r>
      <rPr>
        <b/>
        <sz val="12"/>
        <color rgb="FF000000"/>
        <rFont val="Calibri"/>
        <family val="2"/>
      </rPr>
      <t xml:space="preserve">move thinking from literal to deep </t>
    </r>
    <r>
      <rPr>
        <sz val="12"/>
        <color rgb="FF000000"/>
        <rFont val="Calibri"/>
        <family val="2"/>
      </rPr>
      <t>and require inference-making.</t>
    </r>
  </si>
  <si>
    <r>
      <t xml:space="preserve">The materials provide a </t>
    </r>
    <r>
      <rPr>
        <b/>
        <sz val="12"/>
        <color rgb="FF000000"/>
        <rFont val="Calibri"/>
        <family val="2"/>
      </rPr>
      <t xml:space="preserve">coherent sequence </t>
    </r>
    <r>
      <rPr>
        <sz val="12"/>
        <color rgb="FF000000"/>
        <rFont val="Calibri"/>
        <family val="2"/>
      </rPr>
      <t xml:space="preserve">or collection of connected texts that </t>
    </r>
    <r>
      <rPr>
        <b/>
        <sz val="12"/>
        <color rgb="FF000000"/>
        <rFont val="Calibri"/>
        <family val="2"/>
      </rPr>
      <t xml:space="preserve">consistently build vocabulary </t>
    </r>
    <r>
      <rPr>
        <sz val="12"/>
        <color rgb="FF000000"/>
        <rFont val="Calibri"/>
        <family val="2"/>
      </rPr>
      <t xml:space="preserve">knowledge and knowledge about themes with connected topics and ideas. </t>
    </r>
  </si>
  <si>
    <r>
      <t xml:space="preserve">The materials support </t>
    </r>
    <r>
      <rPr>
        <b/>
        <sz val="12"/>
        <color rgb="FF000000"/>
        <rFont val="Calibri"/>
        <family val="2"/>
      </rPr>
      <t>interactive discussion</t>
    </r>
    <r>
      <rPr>
        <sz val="12"/>
        <color rgb="FF000000"/>
        <rFont val="Calibri"/>
        <family val="2"/>
      </rPr>
      <t xml:space="preserve"> on a wide variety of topics to </t>
    </r>
    <r>
      <rPr>
        <b/>
        <sz val="12"/>
        <color rgb="FF000000"/>
        <rFont val="Calibri"/>
        <family val="2"/>
      </rPr>
      <t>expand and deepen background knowledge.</t>
    </r>
  </si>
  <si>
    <r>
      <rPr>
        <b/>
        <sz val="12"/>
        <color rgb="FF000000"/>
        <rFont val="Calibri"/>
        <family val="2"/>
      </rPr>
      <t xml:space="preserve">High-utility comprehension strategies </t>
    </r>
    <r>
      <rPr>
        <sz val="12"/>
        <color rgb="FF000000"/>
        <rFont val="Calibri"/>
        <family val="2"/>
      </rPr>
      <t xml:space="preserve">(e.g., questioning, summarizing, creating mental images) are </t>
    </r>
    <r>
      <rPr>
        <b/>
        <sz val="12"/>
        <color rgb="FF000000"/>
        <rFont val="Calibri"/>
        <family val="2"/>
      </rPr>
      <t xml:space="preserve">modeled </t>
    </r>
    <r>
      <rPr>
        <sz val="12"/>
        <color rgb="FF000000"/>
        <rFont val="Calibri"/>
        <family val="2"/>
      </rPr>
      <t xml:space="preserve">by the teacher and </t>
    </r>
    <r>
      <rPr>
        <b/>
        <sz val="12"/>
        <color rgb="FF000000"/>
        <rFont val="Calibri"/>
        <family val="2"/>
      </rPr>
      <t xml:space="preserve">practiced </t>
    </r>
    <r>
      <rPr>
        <sz val="12"/>
        <color rgb="FF000000"/>
        <rFont val="Calibri"/>
        <family val="2"/>
      </rPr>
      <t xml:space="preserve">by the students through </t>
    </r>
    <r>
      <rPr>
        <b/>
        <sz val="12"/>
        <color rgb="FF000000"/>
        <rFont val="Calibri"/>
        <family val="2"/>
      </rPr>
      <t>interactive read aloud</t>
    </r>
    <r>
      <rPr>
        <sz val="12"/>
        <color rgb="FF000000"/>
        <rFont val="Calibri"/>
        <family val="2"/>
      </rPr>
      <t xml:space="preserve"> of high-quality literature and text.</t>
    </r>
  </si>
  <si>
    <t>Does Not Meet Expectations - 0 Points</t>
  </si>
  <si>
    <r>
      <t xml:space="preserve">The program includes a </t>
    </r>
    <r>
      <rPr>
        <b/>
        <sz val="12"/>
        <color rgb="FF000000"/>
        <rFont val="Calibri"/>
        <family val="2"/>
      </rPr>
      <t xml:space="preserve">wide variety of high-quality </t>
    </r>
    <r>
      <rPr>
        <sz val="12"/>
        <color rgb="FF000000"/>
        <rFont val="Calibri"/>
        <family val="2"/>
      </rPr>
      <t xml:space="preserve">fiction and nonfiction text with </t>
    </r>
    <r>
      <rPr>
        <b/>
        <sz val="12"/>
        <color rgb="FF000000"/>
        <rFont val="Calibri"/>
        <family val="2"/>
      </rPr>
      <t>diverse and relatable experiences</t>
    </r>
    <r>
      <rPr>
        <sz val="12"/>
        <color rgb="FF000000"/>
        <rFont val="Calibri"/>
        <family val="2"/>
      </rPr>
      <t xml:space="preserve"> </t>
    </r>
    <r>
      <rPr>
        <b/>
        <sz val="12"/>
        <color rgb="FF000000"/>
        <rFont val="Calibri"/>
        <family val="2"/>
      </rPr>
      <t>and characters</t>
    </r>
    <r>
      <rPr>
        <sz val="12"/>
        <color rgb="FF000000"/>
        <rFont val="Calibri"/>
        <family val="2"/>
      </rPr>
      <t xml:space="preserve"> that are developmentally appropriate for the grade level for all students.</t>
    </r>
  </si>
  <si>
    <r>
      <t xml:space="preserve">Program </t>
    </r>
    <r>
      <rPr>
        <b/>
        <sz val="12"/>
        <color rgb="FF000000"/>
        <rFont val="Calibri"/>
        <family val="2"/>
      </rPr>
      <t xml:space="preserve">provides guidance </t>
    </r>
    <r>
      <rPr>
        <sz val="12"/>
        <color rgb="FF000000"/>
        <rFont val="Calibri"/>
        <family val="2"/>
      </rPr>
      <t xml:space="preserve">for teachers on how to </t>
    </r>
    <r>
      <rPr>
        <b/>
        <sz val="12"/>
        <color rgb="FF000000"/>
        <rFont val="Calibri"/>
        <family val="2"/>
      </rPr>
      <t>scaffold students' discussion</t>
    </r>
    <r>
      <rPr>
        <sz val="12"/>
        <color rgb="FF000000"/>
        <rFont val="Calibri"/>
        <family val="2"/>
      </rPr>
      <t xml:space="preserve"> of complex text. </t>
    </r>
  </si>
  <si>
    <r>
      <rPr>
        <b/>
        <sz val="12"/>
        <color rgb="FF000000"/>
        <rFont val="Calibri"/>
        <family val="2"/>
      </rPr>
      <t>Previously taught</t>
    </r>
    <r>
      <rPr>
        <sz val="12"/>
        <color rgb="FF000000"/>
        <rFont val="Calibri"/>
        <family val="2"/>
      </rPr>
      <t xml:space="preserve"> content, skills, and strategies are </t>
    </r>
    <r>
      <rPr>
        <b/>
        <sz val="12"/>
        <color rgb="FF000000"/>
        <rFont val="Calibri"/>
        <family val="2"/>
      </rPr>
      <t xml:space="preserve">connected with new content </t>
    </r>
    <r>
      <rPr>
        <sz val="12"/>
        <color rgb="FF000000"/>
        <rFont val="Calibri"/>
        <family val="2"/>
      </rPr>
      <t>and texts.</t>
    </r>
  </si>
  <si>
    <r>
      <t xml:space="preserve">Activities and materials are designed to </t>
    </r>
    <r>
      <rPr>
        <b/>
        <sz val="12"/>
        <color rgb="FF000000"/>
        <rFont val="Calibri"/>
        <family val="2"/>
      </rPr>
      <t>elicit high levels of response and engagement.</t>
    </r>
  </si>
  <si>
    <t>Subtotal (17 points max)</t>
  </si>
  <si>
    <t>Kindergarten Summary Comprehension</t>
  </si>
  <si>
    <t xml:space="preserve">This program meets expectations for Developing Comprehension and Background Knowledge and received a score of 15 out of 17 total points. Points were earned in the following areas: scope and sequence, explicit modeling of text structures, explicit instruction, opportunities to listen to and discuss text, guiding questions, and student engagement. The Scope and Sequence at Kindergarten includes nursery rhymes, concepts of print, and building a concept of narrative story structure. Narrative and informational text structures are explicitly modeled. Beginning in Level 4 of the Core5 program, students start basic sequencing activities. Students listen to spoken stories and sequence pictures to match the events of the story. The Lexia Lesson on Sequencing Events (Sampler III, pp. 192-195) teaches students that stories have a beginning, middle, and end. In Level 5 of the program, students listen to informational texts, sequence pictures with events from the passage, and then choose a picture that represents what the passage is mainly about. Lexia Close Reads lessons give students an opportunity to listen to a variety of texts and participate in discussions about them (Sampler IV, pp. 430- 498). Lexia Lessons include guiding questions to ask students before, during, and after reading. Online and teacher-led lessons are engaging. The online program gives students choice in the activities they complete each day, and the stories and animations are engaging. 
This program did not earn points in the following areas: pre-selection and explicit teaching of high-utility words during read-alouds and modeling of high-utility comprehension strategies through high-quality literature and text. High-utility words selected for instruction are taught in isolation as sight words (Sampler III, p. 181) and not in connection with text. While the program includes Lexia Close Reads that teachers can use for comprehension instruction, the program lacks high-quality, authentic literature in the form of books to use for read-alouds and comprehension instruction. </t>
  </si>
  <si>
    <t>First Grade Summary Comprehension</t>
  </si>
  <si>
    <t xml:space="preserve">This program meets expectations for Developing Comprehension and Background Knowledge and received a score of 16 out of 17 total points. Points were earned in the following areas: scope and sequence, explicit modeling of text structures, explicit instruction, opportunities to listen to and discuss text, guiding questions, and student engagement. The Scope and Sequence at first grade includes matching pictures to phrases, reading short narrative and informational passages and answering multiple-choice questions about them, and sequencing 2-5 sentences. The Lexia Lesson on Sequencing Events (Sampler III, pp. 192-195) teaches students that stories have a beginning, middle, and end. Lexia Close Reads lessons give students an opportunity to listen to a variety of texts and participate in discussions about them (Sampler IV, pp. 430- 498). Lexia Lessons include guiding questions to ask students before, during, and after reading. Online and teacher-led lessons are engaging. The online program gives students choice in the activities they complete each day, and the stories and animations are engaging. 
This program did not earn a point for modeling of high-utility comprehension strategies through high-quality literature and text. While the program includes Lexia Close Reads that teachers can use for comprehension instruction, the program lacks high-quality, authentic literature in the form of books to use for read-alouds and comprehension instruction. </t>
  </si>
  <si>
    <t>Grade 2-3: Comprehension</t>
  </si>
  <si>
    <t>Grades 2-3: Comprehension</t>
  </si>
  <si>
    <r>
      <t xml:space="preserve">There is a </t>
    </r>
    <r>
      <rPr>
        <b/>
        <sz val="12"/>
        <color rgb="FF000000"/>
        <rFont val="Calibri"/>
        <family val="2"/>
      </rPr>
      <t>clear scope and sequence</t>
    </r>
    <r>
      <rPr>
        <sz val="12"/>
        <color rgb="FF000000"/>
        <rFont val="Calibri"/>
        <family val="2"/>
      </rPr>
      <t xml:space="preserve"> that </t>
    </r>
    <r>
      <rPr>
        <b/>
        <sz val="12"/>
        <color rgb="FF000000"/>
        <rFont val="Calibri"/>
        <family val="2"/>
      </rPr>
      <t>guides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</si>
  <si>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Narrative </t>
    </r>
    <r>
      <rPr>
        <b/>
        <sz val="12"/>
        <color rgb="FF000000"/>
        <rFont val="Calibri"/>
        <family val="2"/>
      </rPr>
      <t>story structure is modeled</t>
    </r>
    <r>
      <rPr>
        <sz val="12"/>
        <color rgb="FF000000"/>
        <rFont val="Calibri"/>
        <family val="2"/>
      </rPr>
      <t xml:space="preserve"> with </t>
    </r>
    <r>
      <rPr>
        <b/>
        <sz val="12"/>
        <color rgb="FF000000"/>
        <rFont val="Calibri"/>
        <family val="2"/>
      </rPr>
      <t>multiple examples</t>
    </r>
    <r>
      <rPr>
        <sz val="12"/>
        <color rgb="FF000000"/>
        <rFont val="Calibri"/>
        <family val="2"/>
      </rPr>
      <t xml:space="preserve"> and opportunities for </t>
    </r>
    <r>
      <rPr>
        <b/>
        <sz val="12"/>
        <color rgb="FF000000"/>
        <rFont val="Calibri"/>
        <family val="2"/>
      </rPr>
      <t>practice.</t>
    </r>
  </si>
  <si>
    <r>
      <t xml:space="preserve">There is </t>
    </r>
    <r>
      <rPr>
        <b/>
        <sz val="12"/>
        <color rgb="FF000000"/>
        <rFont val="Calibri"/>
        <family val="2"/>
      </rPr>
      <t>explicit instruction in text structure</t>
    </r>
    <r>
      <rPr>
        <sz val="12"/>
        <color rgb="FF000000"/>
        <rFont val="Calibri"/>
        <family val="2"/>
      </rPr>
      <t xml:space="preserve">, including using text structure as a </t>
    </r>
    <r>
      <rPr>
        <b/>
        <sz val="12"/>
        <color rgb="FF000000"/>
        <rFont val="Calibri"/>
        <family val="2"/>
      </rPr>
      <t>tool for organizing i</t>
    </r>
    <r>
      <rPr>
        <sz val="12"/>
        <color rgb="FF000000"/>
        <rFont val="Calibri"/>
        <family val="2"/>
      </rPr>
      <t xml:space="preserve">nformation. A </t>
    </r>
    <r>
      <rPr>
        <b/>
        <sz val="12"/>
        <color rgb="FF000000"/>
        <rFont val="Calibri"/>
        <family val="2"/>
      </rPr>
      <t>variety</t>
    </r>
    <r>
      <rPr>
        <sz val="12"/>
        <color rgb="FF000000"/>
        <rFont val="Calibri"/>
        <family val="2"/>
      </rPr>
      <t xml:space="preserve"> of structures are modeled with </t>
    </r>
    <r>
      <rPr>
        <b/>
        <sz val="12"/>
        <color rgb="FF000000"/>
        <rFont val="Calibri"/>
        <family val="2"/>
      </rPr>
      <t>multiple examples.</t>
    </r>
  </si>
  <si>
    <r>
      <t xml:space="preserve">There are </t>
    </r>
    <r>
      <rPr>
        <b/>
        <sz val="12"/>
        <color rgb="FF000000"/>
        <rFont val="Calibri"/>
        <family val="2"/>
      </rPr>
      <t xml:space="preserve">multiple opportunities </t>
    </r>
    <r>
      <rPr>
        <sz val="12"/>
        <color rgb="FF000000"/>
        <rFont val="Calibri"/>
        <family val="2"/>
      </rPr>
      <t xml:space="preserve">to </t>
    </r>
    <r>
      <rPr>
        <b/>
        <sz val="12"/>
        <color rgb="FF000000"/>
        <rFont val="Calibri"/>
        <family val="2"/>
      </rPr>
      <t>listen to and read</t>
    </r>
    <r>
      <rPr>
        <sz val="12"/>
        <color rgb="FF000000"/>
        <rFont val="Calibri"/>
        <family val="2"/>
      </rPr>
      <t xml:space="preserve"> narrative and expository text forms and </t>
    </r>
    <r>
      <rPr>
        <b/>
        <sz val="12"/>
        <color rgb="FF000000"/>
        <rFont val="Calibri"/>
        <family val="2"/>
      </rPr>
      <t>engage in interactive discussion</t>
    </r>
    <r>
      <rPr>
        <sz val="12"/>
        <color rgb="FF000000"/>
        <rFont val="Calibri"/>
        <family val="2"/>
      </rPr>
      <t xml:space="preserve"> of the meanings of text.</t>
    </r>
  </si>
  <si>
    <r>
      <t xml:space="preserve">Lessons include </t>
    </r>
    <r>
      <rPr>
        <b/>
        <sz val="12"/>
        <color rgb="FF000000"/>
        <rFont val="Calibri"/>
        <family val="2"/>
      </rPr>
      <t>explicit instruction in analyzing</t>
    </r>
    <r>
      <rPr>
        <sz val="12"/>
        <color rgb="FF000000"/>
        <rFont val="Calibri"/>
        <family val="2"/>
      </rPr>
      <t xml:space="preserve"> elements of narrative text and </t>
    </r>
    <r>
      <rPr>
        <b/>
        <sz val="12"/>
        <color rgb="FF000000"/>
        <rFont val="Calibri"/>
        <family val="2"/>
      </rPr>
      <t>comparing and contrasting</t>
    </r>
    <r>
      <rPr>
        <sz val="12"/>
        <color rgb="FF000000"/>
        <rFont val="Calibri"/>
        <family val="2"/>
      </rPr>
      <t xml:space="preserve"> elements within and among texts.</t>
    </r>
  </si>
  <si>
    <r>
      <t xml:space="preserve">Lessons include </t>
    </r>
    <r>
      <rPr>
        <b/>
        <sz val="12"/>
        <color rgb="FF000000"/>
        <rFont val="Calibri"/>
        <family val="2"/>
      </rPr>
      <t>explicit instruction</t>
    </r>
    <r>
      <rPr>
        <sz val="12"/>
        <color rgb="FF000000"/>
        <rFont val="Calibri"/>
        <family val="2"/>
      </rPr>
      <t xml:space="preserve"> in the structure and use of </t>
    </r>
    <r>
      <rPr>
        <b/>
        <sz val="12"/>
        <color rgb="FF000000"/>
        <rFont val="Calibri"/>
        <family val="2"/>
      </rPr>
      <t>conventions of informational text</t>
    </r>
    <r>
      <rPr>
        <sz val="12"/>
        <color rgb="FF000000"/>
        <rFont val="Calibri"/>
        <family val="2"/>
      </rPr>
      <t xml:space="preserve"> such as titles, headings, information from graphs and charts to </t>
    </r>
    <r>
      <rPr>
        <b/>
        <sz val="12"/>
        <color rgb="FF000000"/>
        <rFont val="Calibri"/>
        <family val="2"/>
      </rPr>
      <t>locate important information.</t>
    </r>
  </si>
  <si>
    <r>
      <rPr>
        <b/>
        <sz val="12"/>
        <color rgb="FF000000"/>
        <rFont val="Calibri"/>
        <family val="2"/>
      </rPr>
      <t xml:space="preserve">Complex topics </t>
    </r>
    <r>
      <rPr>
        <sz val="12"/>
        <color rgb="FF000000"/>
        <rFont val="Calibri"/>
        <family val="2"/>
      </rPr>
      <t xml:space="preserve">are introduced in a </t>
    </r>
    <r>
      <rPr>
        <b/>
        <sz val="12"/>
        <color rgb="FF000000"/>
        <rFont val="Calibri"/>
        <family val="2"/>
      </rPr>
      <t xml:space="preserve">carefully planned sequence </t>
    </r>
    <r>
      <rPr>
        <sz val="12"/>
        <color rgb="FF000000"/>
        <rFont val="Calibri"/>
        <family val="2"/>
      </rPr>
      <t>through teachers reading aloud, discussions, and projects, starting with a basic introduction and building toward a deeper understanding.</t>
    </r>
  </si>
  <si>
    <r>
      <rPr>
        <b/>
        <sz val="12"/>
        <color rgb="FF000000"/>
        <rFont val="Calibri"/>
        <family val="2"/>
      </rPr>
      <t>High-utility words are pre-selected and explicitly taught</t>
    </r>
    <r>
      <rPr>
        <sz val="12"/>
        <color rgb="FF000000"/>
        <rFont val="Calibri"/>
        <family val="2"/>
      </rPr>
      <t xml:space="preserve"> before, during, or after a read-aloud.</t>
    </r>
  </si>
  <si>
    <r>
      <t xml:space="preserve">A </t>
    </r>
    <r>
      <rPr>
        <b/>
        <sz val="12"/>
        <color rgb="FF000000"/>
        <rFont val="Calibri"/>
        <family val="2"/>
      </rPr>
      <t xml:space="preserve">purpose is set </t>
    </r>
    <r>
      <rPr>
        <sz val="12"/>
        <color rgb="FF000000"/>
        <rFont val="Calibri"/>
        <family val="2"/>
      </rPr>
      <t xml:space="preserve">for </t>
    </r>
    <r>
      <rPr>
        <b/>
        <sz val="12"/>
        <color rgb="FF000000"/>
        <rFont val="Calibri"/>
        <family val="2"/>
      </rPr>
      <t xml:space="preserve">each </t>
    </r>
    <r>
      <rPr>
        <sz val="12"/>
        <color rgb="FF000000"/>
        <rFont val="Calibri"/>
        <family val="2"/>
      </rPr>
      <t>reading of each text.</t>
    </r>
  </si>
  <si>
    <r>
      <t>The text selections include</t>
    </r>
    <r>
      <rPr>
        <b/>
        <sz val="12"/>
        <color rgb="FF000000"/>
        <rFont val="Calibri"/>
        <family val="2"/>
      </rPr>
      <t xml:space="preserve"> guiding questions to ask </t>
    </r>
    <r>
      <rPr>
        <sz val="12"/>
        <color rgb="FF000000"/>
        <rFont val="Calibri"/>
        <family val="2"/>
      </rPr>
      <t>while reading aloud.</t>
    </r>
  </si>
  <si>
    <r>
      <rPr>
        <b/>
        <sz val="12"/>
        <color rgb="FF000000"/>
        <rFont val="Calibri"/>
        <family val="2"/>
      </rPr>
      <t xml:space="preserve">Guiding questions move </t>
    </r>
    <r>
      <rPr>
        <sz val="12"/>
        <color rgb="FF000000"/>
        <rFont val="Calibri"/>
        <family val="2"/>
      </rPr>
      <t xml:space="preserve">thinking from </t>
    </r>
    <r>
      <rPr>
        <b/>
        <sz val="12"/>
        <color rgb="FF000000"/>
        <rFont val="Calibri"/>
        <family val="2"/>
      </rPr>
      <t>literal to deep</t>
    </r>
    <r>
      <rPr>
        <sz val="12"/>
        <color rgb="FF000000"/>
        <rFont val="Calibri"/>
        <family val="2"/>
      </rPr>
      <t xml:space="preserve"> and require inference-making.</t>
    </r>
  </si>
  <si>
    <r>
      <t xml:space="preserve">A </t>
    </r>
    <r>
      <rPr>
        <b/>
        <sz val="12"/>
        <color rgb="FF000000"/>
        <rFont val="Calibri"/>
        <family val="2"/>
      </rPr>
      <t>coherent sequence of questions</t>
    </r>
    <r>
      <rPr>
        <sz val="12"/>
        <color rgb="FF000000"/>
        <rFont val="Calibri"/>
        <family val="2"/>
      </rPr>
      <t xml:space="preserve"> and tasks supports students to</t>
    </r>
    <r>
      <rPr>
        <b/>
        <sz val="12"/>
        <color rgb="FF000000"/>
        <rFont val="Calibri"/>
        <family val="2"/>
      </rPr>
      <t xml:space="preserve"> examine </t>
    </r>
    <r>
      <rPr>
        <sz val="12"/>
        <color rgb="FF000000"/>
        <rFont val="Calibri"/>
        <family val="2"/>
      </rPr>
      <t xml:space="preserve">language (e.g., vocabulary, sentences, structure) </t>
    </r>
    <r>
      <rPr>
        <b/>
        <sz val="12"/>
        <color rgb="FF000000"/>
        <rFont val="Calibri"/>
        <family val="2"/>
      </rPr>
      <t>and apply their knowledge</t>
    </r>
    <r>
      <rPr>
        <sz val="12"/>
        <color rgb="FF000000"/>
        <rFont val="Calibri"/>
        <family val="2"/>
      </rPr>
      <t xml:space="preserve"> and skills in reading, writing, speaking and listening.</t>
    </r>
  </si>
  <si>
    <r>
      <t xml:space="preserve">The materials provide a </t>
    </r>
    <r>
      <rPr>
        <b/>
        <sz val="12"/>
        <color rgb="FF000000"/>
        <rFont val="Calibri"/>
        <family val="2"/>
      </rPr>
      <t xml:space="preserve">coherent sequence </t>
    </r>
    <r>
      <rPr>
        <sz val="12"/>
        <color rgb="FF000000"/>
        <rFont val="Calibri"/>
        <family val="2"/>
      </rPr>
      <t xml:space="preserve">or collection of </t>
    </r>
    <r>
      <rPr>
        <b/>
        <sz val="12"/>
        <color rgb="FF000000"/>
        <rFont val="Calibri"/>
        <family val="2"/>
      </rPr>
      <t>connected texts that consistently build vocabulary knowledge</t>
    </r>
    <r>
      <rPr>
        <sz val="12"/>
        <color rgb="FF000000"/>
        <rFont val="Calibri"/>
        <family val="2"/>
      </rPr>
      <t xml:space="preserve"> and knowledge about themes with connected topics and ideas. </t>
    </r>
  </si>
  <si>
    <r>
      <t>The materials support</t>
    </r>
    <r>
      <rPr>
        <b/>
        <sz val="12"/>
        <color rgb="FF000000"/>
        <rFont val="Calibri"/>
        <family val="2"/>
      </rPr>
      <t xml:space="preserve"> interactive discussion</t>
    </r>
    <r>
      <rPr>
        <sz val="12"/>
        <color rgb="FF000000"/>
        <rFont val="Calibri"/>
        <family val="2"/>
      </rPr>
      <t xml:space="preserve"> on a wide variety of topics to </t>
    </r>
    <r>
      <rPr>
        <b/>
        <sz val="12"/>
        <color rgb="FF000000"/>
        <rFont val="Calibri"/>
        <family val="2"/>
      </rPr>
      <t>expand and deepen background knowledge.</t>
    </r>
  </si>
  <si>
    <r>
      <rPr>
        <b/>
        <sz val="12"/>
        <color rgb="FF000000"/>
        <rFont val="Calibri"/>
        <family val="2"/>
      </rPr>
      <t>High-utility comprehension strategies</t>
    </r>
    <r>
      <rPr>
        <sz val="12"/>
        <color rgb="FF000000"/>
        <rFont val="Calibri"/>
        <family val="2"/>
      </rPr>
      <t xml:space="preserve"> (e.g., questioning, summarizing, creating mental images) are modeled by the teacher and </t>
    </r>
    <r>
      <rPr>
        <b/>
        <sz val="12"/>
        <color rgb="FF000000"/>
        <rFont val="Calibri"/>
        <family val="2"/>
      </rPr>
      <t xml:space="preserve">practiced </t>
    </r>
    <r>
      <rPr>
        <sz val="12"/>
        <color rgb="FF000000"/>
        <rFont val="Calibri"/>
        <family val="2"/>
      </rPr>
      <t xml:space="preserve">by the students through </t>
    </r>
    <r>
      <rPr>
        <b/>
        <sz val="12"/>
        <color rgb="FF000000"/>
        <rFont val="Calibri"/>
        <family val="2"/>
      </rPr>
      <t xml:space="preserve">interactive read aloud </t>
    </r>
    <r>
      <rPr>
        <sz val="12"/>
        <color rgb="FF000000"/>
        <rFont val="Calibri"/>
        <family val="2"/>
      </rPr>
      <t>of high-quality literature and text.</t>
    </r>
  </si>
  <si>
    <r>
      <t xml:space="preserve">The program includes a </t>
    </r>
    <r>
      <rPr>
        <b/>
        <sz val="12"/>
        <color rgb="FF000000"/>
        <rFont val="Calibri"/>
        <family val="2"/>
      </rPr>
      <t>wide variety of high-quality</t>
    </r>
    <r>
      <rPr>
        <sz val="12"/>
        <color rgb="FF000000"/>
        <rFont val="Calibri"/>
        <family val="2"/>
      </rPr>
      <t xml:space="preserve"> fiction and nonfiction </t>
    </r>
    <r>
      <rPr>
        <b/>
        <sz val="12"/>
        <color rgb="FF000000"/>
        <rFont val="Calibri"/>
        <family val="2"/>
      </rPr>
      <t xml:space="preserve">text with diverse and relatable experiences and characters </t>
    </r>
    <r>
      <rPr>
        <sz val="12"/>
        <color rgb="FF000000"/>
        <rFont val="Calibri"/>
        <family val="2"/>
      </rPr>
      <t>that are developmentally appropriate for the grade level for all students.</t>
    </r>
  </si>
  <si>
    <r>
      <t xml:space="preserve">Program </t>
    </r>
    <r>
      <rPr>
        <b/>
        <sz val="12"/>
        <color rgb="FF000000"/>
        <rFont val="Calibri"/>
        <family val="2"/>
      </rPr>
      <t>provides guidance</t>
    </r>
    <r>
      <rPr>
        <sz val="12"/>
        <color rgb="FF000000"/>
        <rFont val="Calibri"/>
        <family val="2"/>
      </rPr>
      <t xml:space="preserve"> for teachers on how to </t>
    </r>
    <r>
      <rPr>
        <b/>
        <sz val="12"/>
        <color rgb="FF000000"/>
        <rFont val="Calibri"/>
        <family val="2"/>
      </rPr>
      <t>scaffold</t>
    </r>
    <r>
      <rPr>
        <sz val="12"/>
        <color rgb="FF000000"/>
        <rFont val="Calibri"/>
        <family val="2"/>
      </rPr>
      <t xml:space="preserve"> students' r</t>
    </r>
    <r>
      <rPr>
        <b/>
        <sz val="12"/>
        <color rgb="FF000000"/>
        <rFont val="Calibri"/>
        <family val="2"/>
      </rPr>
      <t xml:space="preserve">eading and discussion </t>
    </r>
    <r>
      <rPr>
        <sz val="12"/>
        <color rgb="FF000000"/>
        <rFont val="Calibri"/>
        <family val="2"/>
      </rPr>
      <t xml:space="preserve">of complex text. </t>
    </r>
  </si>
  <si>
    <r>
      <rPr>
        <b/>
        <sz val="12"/>
        <color rgb="FF000000"/>
        <rFont val="Calibri"/>
        <family val="2"/>
      </rPr>
      <t>Previously taught content,</t>
    </r>
    <r>
      <rPr>
        <sz val="12"/>
        <color rgb="FF000000"/>
        <rFont val="Calibri"/>
        <family val="2"/>
      </rPr>
      <t xml:space="preserve"> skills, and strategies are connected with </t>
    </r>
    <r>
      <rPr>
        <b/>
        <sz val="12"/>
        <color rgb="FF000000"/>
        <rFont val="Calibri"/>
        <family val="2"/>
      </rPr>
      <t>new content and texts.</t>
    </r>
  </si>
  <si>
    <r>
      <rPr>
        <b/>
        <sz val="12"/>
        <color rgb="FF000000"/>
        <rFont val="Calibri"/>
        <family val="2"/>
      </rPr>
      <t xml:space="preserve">Differentiation </t>
    </r>
    <r>
      <rPr>
        <sz val="12"/>
        <color rgb="FF000000"/>
        <rFont val="Calibri"/>
        <family val="2"/>
      </rPr>
      <t xml:space="preserve">of reading comprehension instruction is </t>
    </r>
    <r>
      <rPr>
        <b/>
        <sz val="12"/>
        <color rgb="FF000000"/>
        <rFont val="Calibri"/>
        <family val="2"/>
      </rPr>
      <t>linked to assessment data</t>
    </r>
    <r>
      <rPr>
        <sz val="12"/>
        <color rgb="FF000000"/>
        <rFont val="Calibri"/>
        <family val="2"/>
      </rPr>
      <t xml:space="preserve">, with </t>
    </r>
    <r>
      <rPr>
        <b/>
        <sz val="12"/>
        <color rgb="FF000000"/>
        <rFont val="Calibri"/>
        <family val="2"/>
      </rPr>
      <t xml:space="preserve">flexible grouping </t>
    </r>
    <r>
      <rPr>
        <sz val="12"/>
        <color rgb="FF000000"/>
        <rFont val="Calibri"/>
        <family val="2"/>
      </rPr>
      <t>based on students’ needs and progress.</t>
    </r>
  </si>
  <si>
    <t>Second Grade Summary Comprehension</t>
  </si>
  <si>
    <r>
      <rPr>
        <sz val="12"/>
        <color rgb="FF000000"/>
        <rFont val="Calibri"/>
      </rPr>
      <t xml:space="preserve">This program meets expectations for Developing Comprehension and Background Knowledge and received a score of 19 out of 20 total points. Points were earned in the following areas: scope and sequence, explicit modeling of text structures, explicit instruction, opportunities to listen to and discuss text, guiding questions, scaffolding, and student engagement. The Scope and Sequence for Grade 2 covers sequencing words to create sentences, responding to questions that ask about setting/plot (where, who, what, why, how), reading and responding to connected text, and reading passages to practice higher-order comprehension skills such as inferencing. Students work with both narrative and informational text. In the Lexia Lesson on Reading Informational Text (Sampler III, pp. 286-292), the teacher models reading informational passages and determining what the main idea and supporting details are. A Text Structure Map is used to organize the information. Students learn to compare and contrast narrative texts in a Lexia Lesson (Sampler III, pp. 511-520). Using the fable </t>
    </r>
    <r>
      <rPr>
        <i/>
        <sz val="12"/>
        <color rgb="FF000000"/>
        <rFont val="Calibri"/>
      </rPr>
      <t>The Fox and the</t>
    </r>
    <r>
      <rPr>
        <sz val="12"/>
        <color rgb="FF000000"/>
        <rFont val="Calibri"/>
      </rPr>
      <t xml:space="preserve"> </t>
    </r>
    <r>
      <rPr>
        <i/>
        <sz val="12"/>
        <color rgb="FF000000"/>
        <rFont val="Calibri"/>
      </rPr>
      <t>Grapes</t>
    </r>
    <r>
      <rPr>
        <sz val="12"/>
        <color rgb="FF000000"/>
        <rFont val="Calibri"/>
      </rPr>
      <t xml:space="preserve"> and a realistic fiction story </t>
    </r>
    <r>
      <rPr>
        <i/>
        <sz val="12"/>
        <color rgb="FF000000"/>
        <rFont val="Calibri"/>
      </rPr>
      <t>First Prize</t>
    </r>
    <r>
      <rPr>
        <sz val="12"/>
        <color rgb="FF000000"/>
        <rFont val="Calibri"/>
      </rPr>
      <t xml:space="preserve">, the teacher explicitly models and teaches how to compare and contrast the two texts. A Compare and Contrast chart supports instruction. Lexia Close Reads and Lexia Lessons provide opportunities to listen to and read stories. The lessons also give the teacher guided questions and pre-selected vocabulary to discuss while reading. Lexia Lessons include suggestions for scaffolding instruction in the Adaptations section of each lesson. Online and teacher-led lessons are engaging. The online program gives students choice in the activities they complete each day, and the stories and animations are engaging. 
This program did not earn a point for modeling of high-utility comprehension strategies through high-quality literature and text. While the program includes Lexia Close Reads that teachers can use for comprehension instruction, the program lacks high-quality, authentic literature in the form of books to use for read-alouds and comprehension instruction. </t>
    </r>
  </si>
  <si>
    <t>Third Grade Summary Comprehension</t>
  </si>
  <si>
    <r>
      <rPr>
        <sz val="12"/>
        <color rgb="FF000000"/>
        <rFont val="Calibri"/>
      </rPr>
      <t xml:space="preserve">This program meets expectations for Developing Comprehension and Background Knowledge and received a score of 19 out of 20 total points. Points were earned in the following areas: scope and sequence, explicit modeling of text structures, explicit instruction, opportunities to listen to and discuss text, guiding questions, scaffolding, and student engagement. The Scope and Sequence for Grade 3 covers making inferences, connecting ideas, analyzing authors’ perspectives, and applying previously learned skills to various genres of literature. Students work with both narrative and informational text. In the Lexia Lesson on Reading Informational Text (Sampler III, pp. 286-292), the teacher models reading informational passages and determining what the main idea and supporting details are. A Text Structure Map is used to organize the information. Students learn to compare and contrast narrative texts in a Lexia Lesson (Sampler III, pp. 511-520). Using the fable </t>
    </r>
    <r>
      <rPr>
        <i/>
        <sz val="12"/>
        <color rgb="FF000000"/>
        <rFont val="Calibri"/>
      </rPr>
      <t xml:space="preserve">The Fox and the Grapes </t>
    </r>
    <r>
      <rPr>
        <sz val="12"/>
        <color rgb="FF000000"/>
        <rFont val="Calibri"/>
      </rPr>
      <t xml:space="preserve">and a realistic fiction story </t>
    </r>
    <r>
      <rPr>
        <i/>
        <sz val="12"/>
        <color rgb="FF000000"/>
        <rFont val="Calibri"/>
      </rPr>
      <t>First Prize</t>
    </r>
    <r>
      <rPr>
        <sz val="12"/>
        <color rgb="FF000000"/>
        <rFont val="Calibri"/>
      </rPr>
      <t xml:space="preserve">, the teacher explicitly models and teaches how to compare and contrast the two texts. A Compare and Contrast chart supports instruction. Lexia Close Reads and Lexia Lessons provide opportunities to listen to and discuss stories. The lessons give the teacher guided questions and pre-selected vocabulary to discuss while reading. Lexia Lessons include suggestions for scaffolding instruction in the Adaptations section of each lesson. Online and teacher-led lessons are engaging. The online program gives students choice in the activities they complete each day, and the stories and animations are engaging. 
This program did not earn a point for modeling of high-utility comprehension strategies through high-quality literature and text. While the program includes Lexia Close Reads that teachers can use for comprehension instruction, the program lacks high-quality, authentic literature in the form of books to use for read-alouds and comprehension instruction. </t>
    </r>
  </si>
  <si>
    <t>Grades 4-5: Comprehension</t>
  </si>
  <si>
    <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</si>
  <si>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There is </t>
    </r>
    <r>
      <rPr>
        <b/>
        <sz val="12"/>
        <color rgb="FF000000"/>
        <rFont val="Calibri"/>
        <family val="2"/>
      </rPr>
      <t>explicit instruction</t>
    </r>
    <r>
      <rPr>
        <sz val="12"/>
        <color rgb="FF000000"/>
        <rFont val="Calibri"/>
        <family val="2"/>
      </rPr>
      <t xml:space="preserve"> in text structure, including using </t>
    </r>
    <r>
      <rPr>
        <b/>
        <sz val="12"/>
        <color rgb="FF000000"/>
        <rFont val="Calibri"/>
        <family val="2"/>
      </rPr>
      <t>text structure as a tool for organizing</t>
    </r>
    <r>
      <rPr>
        <sz val="12"/>
        <color rgb="FF000000"/>
        <rFont val="Calibri"/>
        <family val="2"/>
      </rPr>
      <t xml:space="preserve"> information. A variety of structures are </t>
    </r>
    <r>
      <rPr>
        <b/>
        <sz val="12"/>
        <color rgb="FF000000"/>
        <rFont val="Calibri"/>
        <family val="2"/>
      </rPr>
      <t>modeled with multiple examples.</t>
    </r>
  </si>
  <si>
    <r>
      <t xml:space="preserve">There are </t>
    </r>
    <r>
      <rPr>
        <b/>
        <sz val="12"/>
        <color rgb="FF000000"/>
        <rFont val="Calibri"/>
        <family val="2"/>
      </rPr>
      <t xml:space="preserve">multiple opportunities to listen to and read </t>
    </r>
    <r>
      <rPr>
        <sz val="12"/>
        <color rgb="FF000000"/>
        <rFont val="Calibri"/>
        <family val="2"/>
      </rPr>
      <t xml:space="preserve">narrative and expository text forms and </t>
    </r>
    <r>
      <rPr>
        <b/>
        <sz val="12"/>
        <color rgb="FF000000"/>
        <rFont val="Calibri"/>
        <family val="2"/>
      </rPr>
      <t>engage in interactive discussion</t>
    </r>
    <r>
      <rPr>
        <sz val="12"/>
        <color rgb="FF000000"/>
        <rFont val="Calibri"/>
        <family val="2"/>
      </rPr>
      <t xml:space="preserve"> of the meanings of text.</t>
    </r>
  </si>
  <si>
    <r>
      <t xml:space="preserve">Lessons include </t>
    </r>
    <r>
      <rPr>
        <b/>
        <sz val="12"/>
        <color rgb="FF000000"/>
        <rFont val="Calibri"/>
        <family val="2"/>
      </rPr>
      <t>explicit instruction in analyzing elements</t>
    </r>
    <r>
      <rPr>
        <sz val="12"/>
        <color rgb="FF000000"/>
        <rFont val="Calibri"/>
        <family val="2"/>
      </rPr>
      <t xml:space="preserve"> of narrative and expository texts and </t>
    </r>
    <r>
      <rPr>
        <b/>
        <sz val="12"/>
        <color rgb="FF000000"/>
        <rFont val="Calibri"/>
        <family val="2"/>
      </rPr>
      <t>comparing and contrasting</t>
    </r>
    <r>
      <rPr>
        <sz val="12"/>
        <color rgb="FF000000"/>
        <rFont val="Calibri"/>
        <family val="2"/>
      </rPr>
      <t xml:space="preserve"> elements within and among texts of the </t>
    </r>
    <r>
      <rPr>
        <b/>
        <sz val="12"/>
        <color rgb="FF000000"/>
        <rFont val="Calibri"/>
        <family val="2"/>
      </rPr>
      <t xml:space="preserve">same and different genre. </t>
    </r>
  </si>
  <si>
    <r>
      <t xml:space="preserve">Lessons include </t>
    </r>
    <r>
      <rPr>
        <b/>
        <sz val="12"/>
        <color rgb="FF000000"/>
        <rFont val="Calibri"/>
        <family val="2"/>
      </rPr>
      <t>explicit instruction</t>
    </r>
    <r>
      <rPr>
        <sz val="12"/>
        <color rgb="FF000000"/>
        <rFont val="Calibri"/>
        <family val="2"/>
      </rPr>
      <t xml:space="preserve"> in the </t>
    </r>
    <r>
      <rPr>
        <b/>
        <sz val="12"/>
        <color rgb="FF000000"/>
        <rFont val="Calibri"/>
        <family val="2"/>
      </rPr>
      <t>structure</t>
    </r>
    <r>
      <rPr>
        <sz val="12"/>
        <color rgb="FF000000"/>
        <rFont val="Calibri"/>
        <family val="2"/>
      </rPr>
      <t xml:space="preserve"> and use of </t>
    </r>
    <r>
      <rPr>
        <b/>
        <sz val="12"/>
        <color rgb="FF000000"/>
        <rFont val="Calibri"/>
        <family val="2"/>
      </rPr>
      <t>conventions of informational text</t>
    </r>
    <r>
      <rPr>
        <sz val="12"/>
        <color rgb="FF000000"/>
        <rFont val="Calibri"/>
        <family val="2"/>
      </rPr>
      <t xml:space="preserve"> such as titles, headings, information from graphs and charts to </t>
    </r>
    <r>
      <rPr>
        <b/>
        <sz val="12"/>
        <color rgb="FF000000"/>
        <rFont val="Calibri"/>
        <family val="2"/>
      </rPr>
      <t>locate important information.</t>
    </r>
  </si>
  <si>
    <r>
      <rPr>
        <b/>
        <sz val="12"/>
        <color rgb="FF000000"/>
        <rFont val="Calibri"/>
        <family val="2"/>
      </rPr>
      <t>Complex topics</t>
    </r>
    <r>
      <rPr>
        <sz val="12"/>
        <color rgb="FF000000"/>
        <rFont val="Calibri"/>
        <family val="2"/>
      </rPr>
      <t xml:space="preserve"> are introduced in a </t>
    </r>
    <r>
      <rPr>
        <b/>
        <sz val="12"/>
        <color rgb="FF000000"/>
        <rFont val="Calibri"/>
        <family val="2"/>
      </rPr>
      <t xml:space="preserve">carefully planned sequence </t>
    </r>
    <r>
      <rPr>
        <sz val="12"/>
        <color rgb="FF000000"/>
        <rFont val="Calibri"/>
        <family val="2"/>
      </rPr>
      <t xml:space="preserve">through teachers reading aloud, discussions, and projects, starting with a </t>
    </r>
    <r>
      <rPr>
        <b/>
        <sz val="12"/>
        <color rgb="FF000000"/>
        <rFont val="Calibri"/>
        <family val="2"/>
      </rPr>
      <t xml:space="preserve">basic introduction and building toward a deeper </t>
    </r>
    <r>
      <rPr>
        <sz val="12"/>
        <color rgb="FF000000"/>
        <rFont val="Calibri"/>
        <family val="2"/>
      </rPr>
      <t>understanding.</t>
    </r>
  </si>
  <si>
    <r>
      <t>High-utility words are</t>
    </r>
    <r>
      <rPr>
        <b/>
        <sz val="12"/>
        <color rgb="FF000000"/>
        <rFont val="Calibri"/>
        <family val="2"/>
      </rPr>
      <t xml:space="preserve"> pre-selecte</t>
    </r>
    <r>
      <rPr>
        <sz val="12"/>
        <color rgb="FF000000"/>
        <rFont val="Calibri"/>
        <family val="2"/>
      </rPr>
      <t xml:space="preserve">d and </t>
    </r>
    <r>
      <rPr>
        <b/>
        <sz val="12"/>
        <color rgb="FF000000"/>
        <rFont val="Calibri"/>
        <family val="2"/>
      </rPr>
      <t xml:space="preserve">explicitly taught </t>
    </r>
    <r>
      <rPr>
        <sz val="12"/>
        <color rgb="FF000000"/>
        <rFont val="Calibri"/>
        <family val="2"/>
      </rPr>
      <t>before, during or after a read-aloud.</t>
    </r>
  </si>
  <si>
    <r>
      <t xml:space="preserve">A </t>
    </r>
    <r>
      <rPr>
        <b/>
        <sz val="12"/>
        <color rgb="FF000000"/>
        <rFont val="Calibri"/>
        <family val="2"/>
      </rPr>
      <t xml:space="preserve">purpose is set </t>
    </r>
    <r>
      <rPr>
        <sz val="12"/>
        <color rgb="FF000000"/>
        <rFont val="Calibri"/>
        <family val="2"/>
      </rPr>
      <t>for</t>
    </r>
    <r>
      <rPr>
        <b/>
        <sz val="12"/>
        <color rgb="FF000000"/>
        <rFont val="Calibri"/>
        <family val="2"/>
      </rPr>
      <t xml:space="preserve"> each</t>
    </r>
    <r>
      <rPr>
        <sz val="12"/>
        <color rgb="FF000000"/>
        <rFont val="Calibri"/>
        <family val="2"/>
      </rPr>
      <t xml:space="preserve"> reading of each text.</t>
    </r>
  </si>
  <si>
    <r>
      <rPr>
        <b/>
        <sz val="12"/>
        <color rgb="FF000000"/>
        <rFont val="Calibri"/>
        <family val="2"/>
      </rPr>
      <t>Guiding questions move</t>
    </r>
    <r>
      <rPr>
        <sz val="12"/>
        <color rgb="FF000000"/>
        <rFont val="Calibri"/>
        <family val="2"/>
      </rPr>
      <t xml:space="preserve"> thinking from </t>
    </r>
    <r>
      <rPr>
        <b/>
        <sz val="12"/>
        <color rgb="FF000000"/>
        <rFont val="Calibri"/>
        <family val="2"/>
      </rPr>
      <t xml:space="preserve">literal to deep </t>
    </r>
    <r>
      <rPr>
        <sz val="12"/>
        <color rgb="FF000000"/>
        <rFont val="Calibri"/>
        <family val="2"/>
      </rPr>
      <t>and require inference-making.</t>
    </r>
  </si>
  <si>
    <r>
      <t xml:space="preserve">A coherent </t>
    </r>
    <r>
      <rPr>
        <b/>
        <sz val="12"/>
        <color rgb="FF000000"/>
        <rFont val="Calibri"/>
        <family val="2"/>
      </rPr>
      <t>sequence of questions and tasks</t>
    </r>
    <r>
      <rPr>
        <sz val="12"/>
        <color rgb="FF000000"/>
        <rFont val="Calibri"/>
        <family val="2"/>
      </rPr>
      <t xml:space="preserve"> supports students to </t>
    </r>
    <r>
      <rPr>
        <b/>
        <sz val="12"/>
        <color rgb="FF000000"/>
        <rFont val="Calibri"/>
        <family val="2"/>
      </rPr>
      <t>examine language</t>
    </r>
    <r>
      <rPr>
        <sz val="12"/>
        <color rgb="FF000000"/>
        <rFont val="Calibri"/>
        <family val="2"/>
      </rPr>
      <t xml:space="preserve"> (e.g., vocabulary, sentences, structure) and </t>
    </r>
    <r>
      <rPr>
        <b/>
        <sz val="12"/>
        <color rgb="FF000000"/>
        <rFont val="Calibri"/>
        <family val="2"/>
      </rPr>
      <t>apply their knowledge and skills</t>
    </r>
    <r>
      <rPr>
        <sz val="12"/>
        <color rgb="FF000000"/>
        <rFont val="Calibri"/>
        <family val="2"/>
      </rPr>
      <t xml:space="preserve"> in reading, writing, speaking and listening.</t>
    </r>
  </si>
  <si>
    <r>
      <t xml:space="preserve">The materials provide a </t>
    </r>
    <r>
      <rPr>
        <b/>
        <sz val="12"/>
        <color rgb="FF000000"/>
        <rFont val="Calibri"/>
        <family val="2"/>
      </rPr>
      <t>coherent sequence or collection</t>
    </r>
    <r>
      <rPr>
        <sz val="12"/>
        <color rgb="FF000000"/>
        <rFont val="Calibri"/>
        <family val="2"/>
      </rPr>
      <t xml:space="preserve"> of connected texts that </t>
    </r>
    <r>
      <rPr>
        <b/>
        <sz val="12"/>
        <color rgb="FF000000"/>
        <rFont val="Calibri"/>
        <family val="2"/>
      </rPr>
      <t xml:space="preserve">consistently build vocabulary knowledge </t>
    </r>
    <r>
      <rPr>
        <sz val="12"/>
        <color rgb="FF000000"/>
        <rFont val="Calibri"/>
        <family val="2"/>
      </rPr>
      <t xml:space="preserve">and knowledge about themes with connected topics and ideas. </t>
    </r>
  </si>
  <si>
    <r>
      <t xml:space="preserve">The materials support </t>
    </r>
    <r>
      <rPr>
        <b/>
        <sz val="12"/>
        <color rgb="FF000000"/>
        <rFont val="Calibri"/>
        <family val="2"/>
      </rPr>
      <t xml:space="preserve">interactive discussion </t>
    </r>
    <r>
      <rPr>
        <sz val="12"/>
        <color rgb="FF000000"/>
        <rFont val="Calibri"/>
        <family val="2"/>
      </rPr>
      <t xml:space="preserve">on a wide variety of topics to </t>
    </r>
    <r>
      <rPr>
        <b/>
        <sz val="12"/>
        <color rgb="FF000000"/>
        <rFont val="Calibri"/>
        <family val="2"/>
      </rPr>
      <t>expand and deepen background knowledge.</t>
    </r>
  </si>
  <si>
    <r>
      <rPr>
        <b/>
        <sz val="12"/>
        <color rgb="FF000000"/>
        <rFont val="Calibri"/>
        <family val="2"/>
      </rPr>
      <t>High-utility comprehension strategies</t>
    </r>
    <r>
      <rPr>
        <sz val="12"/>
        <color rgb="FF000000"/>
        <rFont val="Calibri"/>
        <family val="2"/>
      </rPr>
      <t xml:space="preserve"> (e.g., questioning, summarizing, creating mental images) are modeled by the teacher and practiced by the students through </t>
    </r>
    <r>
      <rPr>
        <b/>
        <sz val="12"/>
        <color rgb="FF000000"/>
        <rFont val="Calibri"/>
        <family val="2"/>
      </rPr>
      <t>interactive read aloud</t>
    </r>
    <r>
      <rPr>
        <sz val="12"/>
        <color rgb="FF000000"/>
        <rFont val="Calibri"/>
        <family val="2"/>
      </rPr>
      <t xml:space="preserve"> of high-quality literature and text.</t>
    </r>
  </si>
  <si>
    <r>
      <t xml:space="preserve">The program includes a </t>
    </r>
    <r>
      <rPr>
        <b/>
        <sz val="12"/>
        <color rgb="FF000000"/>
        <rFont val="Calibri"/>
        <family val="2"/>
      </rPr>
      <t xml:space="preserve">wide variety of high-quality </t>
    </r>
    <r>
      <rPr>
        <sz val="12"/>
        <color rgb="FF000000"/>
        <rFont val="Calibri"/>
        <family val="2"/>
      </rPr>
      <t xml:space="preserve">fiction and nonfiction </t>
    </r>
    <r>
      <rPr>
        <b/>
        <sz val="12"/>
        <color rgb="FF000000"/>
        <rFont val="Calibri"/>
        <family val="2"/>
      </rPr>
      <t xml:space="preserve">text with diverse and relatable experiences and characters </t>
    </r>
    <r>
      <rPr>
        <sz val="12"/>
        <color rgb="FF000000"/>
        <rFont val="Calibri"/>
        <family val="2"/>
      </rPr>
      <t>that are developmentally appropriate for the grade level for all students.</t>
    </r>
  </si>
  <si>
    <r>
      <t xml:space="preserve">Program </t>
    </r>
    <r>
      <rPr>
        <b/>
        <sz val="12"/>
        <color rgb="FF000000"/>
        <rFont val="Calibri"/>
        <family val="2"/>
      </rPr>
      <t>provides guidance</t>
    </r>
    <r>
      <rPr>
        <sz val="12"/>
        <color rgb="FF000000"/>
        <rFont val="Calibri"/>
        <family val="2"/>
      </rPr>
      <t xml:space="preserve"> for teachers on how to </t>
    </r>
    <r>
      <rPr>
        <b/>
        <sz val="12"/>
        <color rgb="FF000000"/>
        <rFont val="Calibri"/>
        <family val="2"/>
      </rPr>
      <t>scaffold s</t>
    </r>
    <r>
      <rPr>
        <sz val="12"/>
        <color rgb="FF000000"/>
        <rFont val="Calibri"/>
        <family val="2"/>
      </rPr>
      <t xml:space="preserve">tudents' </t>
    </r>
    <r>
      <rPr>
        <b/>
        <sz val="12"/>
        <color rgb="FF000000"/>
        <rFont val="Calibri"/>
        <family val="2"/>
      </rPr>
      <t xml:space="preserve">reading and discussion </t>
    </r>
    <r>
      <rPr>
        <sz val="12"/>
        <color rgb="FF000000"/>
        <rFont val="Calibri"/>
        <family val="2"/>
      </rPr>
      <t xml:space="preserve">of complex text. </t>
    </r>
  </si>
  <si>
    <r>
      <rPr>
        <b/>
        <sz val="12"/>
        <color rgb="FF000000"/>
        <rFont val="Calibri"/>
        <family val="2"/>
      </rPr>
      <t>Previously taught content</t>
    </r>
    <r>
      <rPr>
        <sz val="12"/>
        <color rgb="FF000000"/>
        <rFont val="Calibri"/>
        <family val="2"/>
      </rPr>
      <t xml:space="preserve">, skills, and strategies are </t>
    </r>
    <r>
      <rPr>
        <b/>
        <sz val="12"/>
        <color rgb="FF000000"/>
        <rFont val="Calibri"/>
        <family val="2"/>
      </rPr>
      <t>connected with new content and texts.</t>
    </r>
  </si>
  <si>
    <r>
      <rPr>
        <b/>
        <sz val="12"/>
        <color rgb="FF000000"/>
        <rFont val="Calibri"/>
        <family val="2"/>
      </rPr>
      <t>Differentiation</t>
    </r>
    <r>
      <rPr>
        <sz val="12"/>
        <color rgb="FF000000"/>
        <rFont val="Calibri"/>
        <family val="2"/>
      </rPr>
      <t xml:space="preserve"> of reading comprehension instruction is linked to </t>
    </r>
    <r>
      <rPr>
        <b/>
        <sz val="12"/>
        <color rgb="FF000000"/>
        <rFont val="Calibri"/>
        <family val="2"/>
      </rPr>
      <t>assessment data,</t>
    </r>
    <r>
      <rPr>
        <sz val="12"/>
        <color rgb="FF000000"/>
        <rFont val="Calibri"/>
        <family val="2"/>
      </rPr>
      <t xml:space="preserve"> with flexible grouping based on students’ needs and progress.</t>
    </r>
  </si>
  <si>
    <t>Fourth Grade Summary Comprehension</t>
  </si>
  <si>
    <r>
      <rPr>
        <sz val="12"/>
        <color rgb="FF000000"/>
        <rFont val="Calibri"/>
      </rPr>
      <t>This program meets expectations for Developing Comprehension and Background Knowledge and received a score of 19 out of 20 total points. Points were earned in the following areas: scope and sequence, explicit modeling of text structures, explicit instruction, opportunities to listen to and discuss text, guiding questions, scaffolding, and student engagement. The Scope and Sequence at Grade 4 includes making inferences, connecting ideas, analyzing authors’ perspectives, and applying previously learned skills to various genres of literature. Students work with both narrative and informational texts. In the Lexia Supplemental Comprehension Lesson (Sampler IV, pp. 146-153), students compare and contrast two classic tales,</t>
    </r>
    <r>
      <rPr>
        <i/>
        <sz val="12"/>
        <color rgb="FF000000"/>
        <rFont val="Calibri"/>
      </rPr>
      <t xml:space="preserve"> The Three Billy Goats Gruff</t>
    </r>
    <r>
      <rPr>
        <sz val="12"/>
        <color rgb="FF000000"/>
        <rFont val="Calibri"/>
      </rPr>
      <t xml:space="preserve"> and </t>
    </r>
    <r>
      <rPr>
        <i/>
        <sz val="12"/>
        <color rgb="FF000000"/>
        <rFont val="Calibri"/>
      </rPr>
      <t>The Three Little Pigs</t>
    </r>
    <r>
      <rPr>
        <sz val="12"/>
        <color rgb="FF000000"/>
        <rFont val="Calibri"/>
      </rPr>
      <t xml:space="preserve">. In the Lexia Lesson on Reading Informational Text (Sampler III, pp. 286-292), the teacher models reading informational passages and determining the main idea and supporting details. A Text Structure Map is used to organize the information. Lexia Close Reads and Lexia Lessons provide opportunities to listen to and discuss stories. The lessons give the teacher guided questions and pre-selected vocabulary to discuss while reading. Lexia Lessons include suggestions for scaffolding instruction in the Adaptations section of each lesson. Online and teacher-led lessons are engaging. The online program gives students choice in the activities they complete each day, and the stories and animations are engaging. 
This program did not earn a point for modeling of high-utility comprehension strategies through high-quality literature and text. While the program includes Lexia Close Reads that teachers can use for comprehension instruction, the program lacks high-quality, authentic literature in the form of books to use for read-alouds and comprehension instruction. </t>
    </r>
  </si>
  <si>
    <t>Fifth Grade Summary Comprehension</t>
  </si>
  <si>
    <r>
      <rPr>
        <sz val="12"/>
        <color rgb="FF000000"/>
        <rFont val="Calibri"/>
      </rPr>
      <t>This program meets expectations for Developing Comprehension and Background Knowledge and received a score of 19 out of 20 total points. Points were earned in the following areas: scope and sequence, explicit modeling of text structures, explicit instruction, opportunities to listen to and discuss text, guiding questions, scaffolding, and student engagement. The Scope and Sequence at Grade 5 includes instruction in words that signal text structure, making inferences, connecting ideas, analyzing authors’ perspectives, and applying previously learned skills to various genres of literature. Students work with both narrative and informational texts. In the Lexia Supplemental Comprehension Lesson (Sampler IV, pp. 146-153), students compare and contrast two classic tales,</t>
    </r>
    <r>
      <rPr>
        <i/>
        <sz val="12"/>
        <color rgb="FF000000"/>
        <rFont val="Calibri"/>
      </rPr>
      <t xml:space="preserve"> The Three Billy Goats Gruff</t>
    </r>
    <r>
      <rPr>
        <sz val="12"/>
        <color rgb="FF000000"/>
        <rFont val="Calibri"/>
      </rPr>
      <t xml:space="preserve"> and The</t>
    </r>
    <r>
      <rPr>
        <i/>
        <sz val="12"/>
        <color rgb="FF000000"/>
        <rFont val="Calibri"/>
      </rPr>
      <t xml:space="preserve"> Three Little Pigs.</t>
    </r>
    <r>
      <rPr>
        <sz val="12"/>
        <color rgb="FF000000"/>
        <rFont val="Calibri"/>
      </rPr>
      <t xml:space="preserve"> In the Lexia Lesson on reading persuasive text (Sampler III, pp. 240-246), students are explicitly taught how to identify the author’s position in a persuasive text, identify facts versus opinions, and find evidence to support their claim. Lexia Close Reads and Lexia Lessons provide opportunities to listen to and discuss stories. The lessons give the teacher guided questions and pre-selected vocabulary to discuss while reading. Lexia Lessons include suggestions for scaffolding instruction in the Adaptations section of each lesson. Online and teacher-led lessons are engaging. The online program gives students choice in the activities they complete each day, and the stories and animations are engaging. 
A point was not earned for modeling of high-utility comprehension strategies through high-quality literature and text. While the program includes Lexia Close Reads that teachers can use for comprehension instruction, the program lacks high-quality, authentic literature in the form of books to use for read-alouds and comprehension instruction. </t>
    </r>
  </si>
  <si>
    <t>Supplemental Instructional Program Review Rubric for Writing
Submission Information</t>
  </si>
  <si>
    <t>Grades K-1: Writing</t>
  </si>
  <si>
    <t xml:space="preserve">Program includes explicit handwriting instruction in letter formation. </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</si>
  <si>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</si>
  <si>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</si>
  <si>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instruction in idea generation and oral storytelling that leads to narrative composition. </t>
  </si>
  <si>
    <t xml:space="preserve">Program includes explicit instruction in idea generation and oral rehearsal that leads to expository composition. </t>
  </si>
  <si>
    <t>Program includes explicit instruction in grade-level appropriate skills (e.g., sentence construction, basic punctuation, etc.).</t>
  </si>
  <si>
    <t xml:space="preserve">Program includes opportunities to write in multiple genres for different purposes. </t>
  </si>
  <si>
    <t>Subtotal (7 points max)</t>
  </si>
  <si>
    <t>Kindergarten Summary Writing</t>
  </si>
  <si>
    <r>
      <rPr>
        <sz val="12"/>
        <color rgb="FF000000"/>
        <rFont val="Calibri"/>
      </rPr>
      <t>This program does not meet expectations for Writing and received a score of 1 out of 7 total points. A point was earned for explicit instruction in grade-level appropriate skills. Students learn that sentences start with capital letters and end with a period (Sampler III, pp. 678-680). Points were not earned in the following areas: explicit handwriting instruction, a wide range of authentic writing opportunities, text-based tasks that require students to write about the topic and use the vocabulary and language appropriate for their grade level, explicit instruction in idea generation and oral storytelling, and opportunities to write in multiple genres for different purposes. No evidence is found of explicit instruction in letter formation. Lexia Connections provides an idea for a handwriting activity called</t>
    </r>
    <r>
      <rPr>
        <i/>
        <sz val="12"/>
        <color rgb="FF000000"/>
        <rFont val="Calibri"/>
      </rPr>
      <t xml:space="preserve"> Handwriting Zone</t>
    </r>
    <r>
      <rPr>
        <sz val="12"/>
        <color rgb="FF000000"/>
        <rFont val="Calibri"/>
      </rPr>
      <t xml:space="preserve"> (Sampler IV, p. 36), but this is an optional activity. Lexia Lessons explicitly teach letter names and letter recognition; however, they only include tracing the letters with a finger. In Sampler III, under the Materials section of the lesson Description, the lesson says to have “handwriting guidelines from your school as a reference for the direction and sequence of strokes in letter formation” (p. 413). Supplemental Comprehension Lessons (Sampler IV, pp. 162-169) call for students to write responses to a text; however, these responses are dictated by the teacher and not created by the student. While there are graphic organizers and writing checklists provided in the Core5 Resources Hub, these are not accessible for Kindergarten students, and there is no evidence found of explicit instruction in idea generation and oral storytelling. No guidance is found for teachers on how to adapt lessons for younger students. The online Core5 program provides no authentic writing opportunities. While the Writing Prompt Pack includes writing prompts with a variety of genres and purposes for writing, these prompts are not grade-level appropriate for Kindergarten. The program states that these prompts can be adapted but does not provide the teacher any guidance on how to do so. </t>
    </r>
  </si>
  <si>
    <t>First Grade Summary Writing</t>
  </si>
  <si>
    <r>
      <rPr>
        <sz val="12"/>
        <color rgb="FF000000"/>
        <rFont val="Calibri"/>
      </rPr>
      <t>This program does not meet expectations for Writing and received a score of 3 out of 7 total points. Points were earned in the following areas: text-based writing tasks, explicit instruction in grade-level appropriate skills, and opportunities to write in multiple genres for different purposes. In the Lexia Supplemental Lesson on locating information from text features (Sampler IV, pp. 143-145), students respond to questions about what is located on certain pages and how text features help them understand the text. In Sentence Comprehension 1 (Sampler III, p. 655), students edit sentences to make them complete and add capitalization and punctuation. The Writing Prompt Pack provides opportunities for students to write for a variety of purposes and in a variety of genres, though it should be noted that teachers may have to modify these prompts to be accessible for students. 
This program did not earn points in the following areas: explicit handwriting instruction, a wide range of authentic writing opportunities, and explicit instruction in idea generation for narrative and expository composition. No evidence is found of explicit instruction in letter formation. Lexia Connections provides an idea for a handwriting activity called</t>
    </r>
    <r>
      <rPr>
        <i/>
        <sz val="12"/>
        <color rgb="FF000000"/>
        <rFont val="Calibri"/>
      </rPr>
      <t xml:space="preserve"> Handwriting</t>
    </r>
    <r>
      <rPr>
        <sz val="12"/>
        <color rgb="FF000000"/>
        <rFont val="Calibri"/>
      </rPr>
      <t xml:space="preserve"> </t>
    </r>
    <r>
      <rPr>
        <i/>
        <sz val="12"/>
        <color rgb="FF000000"/>
        <rFont val="Calibri"/>
      </rPr>
      <t xml:space="preserve">Zone </t>
    </r>
    <r>
      <rPr>
        <sz val="12"/>
        <color rgb="FF000000"/>
        <rFont val="Calibri"/>
      </rPr>
      <t>(Sampler IV, p. 36), but this is an optional activity. Lexia Lessons explicitly teach letter names and letter recognition; however, they only include tracing the letters with a finger. In Sampler III, under the Materials section of the lesson Description, the lesson says to have “handwriting guidelines from your school as a reference for the direction and sequence of strokes in letter formation” (p. 413). The online Core5 program provides no authentic writing opportunities. While there are graphic organizers and writing checklists provided in the Core5 Resources Hub, there is no evidence of explicit instruction on how to generate ideas in order to write narrative or expository pieces.</t>
    </r>
  </si>
  <si>
    <t>Grades 2-3: Writing</t>
  </si>
  <si>
    <t xml:space="preserve">Program includes explicit instruction in idea generation and planning that leads to narrative composition. </t>
  </si>
  <si>
    <t xml:space="preserve">Program includes explicit instruction in idea generation and planning that leads to expository composition. </t>
  </si>
  <si>
    <t>Program includes explicit instruction in grade-level appropriate skills (e.g., grammar).</t>
  </si>
  <si>
    <t>Second Grade Summary Writing</t>
  </si>
  <si>
    <t>This program partially meets expectations for Writing and received a score of 3 out of 6 total points. Points were earned in the following areas: text-based writing tasks, explicit instruction in grade-level appropriate skills, and opportunities to write in multiple genres for different purposes. Lexia Lessons contain graphic organizers where students respond to text (Sampler IV, pp. 64-82). Lexia Close Reads include comprehension questions for which students write responses. Students learn about different verb tenses in the Lexia Lesson on Past and Present Verbs (Sampler III, pp. 354-357). The Writing Prompt Pack provides students opportunities to write for a variety of purposes and in a variety of genres. 
This program did not earn points in the following areas: a wide range of authentic writing opportunities and explicit instruction in idea generation and planning for narrative and expository texts. The online Core5 program provides no authentic writing opportunities. While there are graphic organizers and writing checklists provided in the Core5 Resources Hub, there is no evidence of explicit instruction on how to generate ideas in order to write narrative or expository pieces.</t>
  </si>
  <si>
    <t>Third Grade Summary Writing</t>
  </si>
  <si>
    <t>Grades 4-5: Writing</t>
  </si>
  <si>
    <t>Fourth Grade Summary Writing</t>
  </si>
  <si>
    <t>This program partially meets expectations for Writing and received a score of 3 out of 6 total points. Points were earned in the following areas: text-based writing tasks, explicit instruction in grade-level appropriate skills, and opportunities to write in multiple genres for different purposes. Lexia Lessons contain graphic organizers where students respond to text (Sampler IV, pp. 64-82). Lexia Close Reads include comprehension questions for which students write responses. Students receive explicit instruction on how to identify and use possessive nouns (Sampler III, pp. 336-341). The Writing Prompt Pack provides students opportunities to write for a variety of purposes and in a variety of genres. 
This program did not earn points in the following areas: a wide range of authentic writing opportunities and explicit instruction in idea generation and planning for narrative and expository texts. The online Core5 program provides no authentic writing opportunities. While there are graphic organizers and writing checklists provided in the Core5 Resources Hub, there is no evidence of explicit instruction on how to generate ideas in order to write narrative or expository pieces.</t>
  </si>
  <si>
    <t>Fifth Grade Summary Writing</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</si>
  <si>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</si>
  <si>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</si>
  <si>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</si>
  <si>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</si>
  <si>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</si>
  <si>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</si>
  <si>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</si>
  <si>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</si>
  <si>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</si>
  <si>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</si>
  <si>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</si>
  <si>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</si>
  <si>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</si>
  <si>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</si>
  <si>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</si>
  <si>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</si>
  <si>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</si>
  <si>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</si>
  <si>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</si>
  <si>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</si>
  <si>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</si>
  <si>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</si>
  <si>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</si>
  <si>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</si>
  <si>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</si>
  <si>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</si>
  <si>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</si>
  <si>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</si>
  <si>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</si>
  <si>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</si>
  <si>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</si>
  <si>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Text Reading and Fluency</t>
  </si>
  <si>
    <t>5 - 6 points = Meets Expectations 
3 - 4 points = Partially Meets Expectations 
0 - 2 points = Does Not Meet Expectations</t>
  </si>
  <si>
    <t>out of 5 points</t>
  </si>
  <si>
    <t>4 - 5 points = Meets Expectations 
2 - 3 points = Partially Meets Expectations 
0 - 1 points = Does Not Meet Expectations</t>
  </si>
  <si>
    <t>Vocabulary</t>
  </si>
  <si>
    <t>out of 12 points</t>
  </si>
  <si>
    <t>10 - 12 points = Meets Expectations 
6 - 9 points = Partially Meets Expectations 
0 - 5 points = Does Not Meet Expectations</t>
  </si>
  <si>
    <t>Developing Comprehension and Background Knowledge</t>
  </si>
  <si>
    <t>out of 17 points</t>
  </si>
  <si>
    <t>14 - 17 points = Meets Expectations 
9 - 13 points = Partially Meets Expectations 
0 - 8 points = Does Not Meet Expectations</t>
  </si>
  <si>
    <t>Writing</t>
  </si>
  <si>
    <t>6 - 7 points = Meets Expectations 
4 - 5 points = Partially Meets Expectations 
0 - 3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</si>
  <si>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</si>
  <si>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</si>
  <si>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</si>
  <si>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</si>
  <si>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</si>
  <si>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The Core5 offline instructional components Lexia Lessons,Lexia Skill Builders, Lexia Connections, and many otherancillary resources are available in PDF format.</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</si>
  <si>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</si>
  <si>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</si>
  <si>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</si>
  <si>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</si>
  <si>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</si>
  <si>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</si>
  <si>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The majority of images in Core5 include alternative text. Lexia is actively working to address known issues with alternative text on a rolling basis, releasing updates as they are available. Our design practices promote support for alternative text whenever we publish new content.</t>
  </si>
  <si>
    <t>Includes captions and subtitles (video) </t>
  </si>
  <si>
    <t>Core5 does not include video content.</t>
  </si>
  <si>
    <t>Includes flash accessibility functions (SWF) </t>
  </si>
  <si>
    <t>Includes functionality that provides accessibility </t>
  </si>
  <si>
    <t xml:space="preserve">Literacy can and should be for all. Lexia is committed to improving literacy for all students through research-proven, technology-based programs.This commitment inspires us to work continuously toward enhancing the accessibility of our products to serve the needs of learners with disabilities. Lexia is taking concrete steps toward the goal of achieving alignment of our products and services with accessibility standards, including Section 508 and WCAG 2.0 and 2.1 A and AA criteria. Technologies and requirements are continually evolving, and compliance with accessibility standards is an ongoing process—not a simple, static,one-and-done exercise. As with all educational technology services and providers, some criteria in some accessibility standards may not be applicable to or currently supported within all of our educational products and services. Lexia’s internal product design, development, and enhancement process incorporates considerations around accessibility throughout the product life cycle. Our current multi-year product roadmaps for Lexia® Core5® Reading,Lexia® PowerUp Literacy®, and Lexia® English LanguageDevelopment™ include incremental enhancements tokeyboard operability, alternative text for images and other screen reader supports, captioning, color contrast andusage, and more. Some of our actions to enhance accessibility include:*Establishment of a Lexia accessibility task force which is responsible for enhancing alignment with accessibility standards *Augmentations to existing product review and designroadmaps to amplify focus on accessibility.*Engagement with respected industry partners to better understand and prioritize development needs.*Ongoing testing and review of our curriculum products. Examples of recent accessibility improvements include:*Adding alternative text for images in Core5, PowerUp,and Lexia English on a rolling basis.*Enhancing keyboard operability in Core5, PowerUp, and Lexia English on a rolling basis.*Enhancing usage of color and improved color contrast inCore5, PowerUp, and Lexia English on a rolling basis.*Removing time limits from Lexia Core5 Reading Passage Fluency activities to support students who need extra time to interact with content.*Implementing closed captioning for all video content in Lexia PowerUp Literacy. *Developing and supporting the availability of NIMAS versions of Lexia instructional resources via the NIMAC directory as a way to support schools producing Braillereaders, digital audio, or other student-ready formats.These include Lexia Lessons®, Lexia Skill Builders®, and other instructional materials in Lexia programs. What improvements can users expect to see next? Lexia will continue to release incremental accessibility updates in Core5, PowerUp, and Lexia English, with the following important areas of active work upcoming:*broader support for keyboard operability throughout the programs *other expanded supports for screen readers, such as language of page and page titles *audio descriptions for prerecorded video content in PowerUp *improved screen reader support in PDF instructional resources. While we would like to be able to further quantify our goals toward meeting various WCAG 2.0 and 2.1 AA criteria, our products have been thoughtfully designed over many years and deliver research-proven instructional outcomes. So,we are careful in the approach we take as we implement changes and enhancements, to avoid unanticipated negative impacts to our products and functionality, which are used and relied on by our school and district customers nationwide.
We passionately support the ultimate goal of making all products as accessible as possible, and look forward to sharing more information as additional enhancementsand/or new features are implemented. </t>
  </si>
  <si>
    <t>Complies with W3C Recommendations for web page </t>
  </si>
  <si>
    <t>Is a 508 compliant website </t>
  </si>
  <si>
    <t xml:space="preserve">Lexia confirms that, for a variety of capabilities within Lexia’s program(s), the product(s) and/or service(s) it provides under this Agreement follows applicable requirements of Section 508 of the Rehabilitation Act of 1973, as amended, with respect to accessibility for individuals with disabilities; however, features of Lexia’s program(s) are not or may not be fully compliant with all criteria, as, for example, certain aspects of Lexia’s program performance are dependent upon an audio-visually rich and engaging format. Lexia is committed to its goals of making its products as accessible as possible to learners of all abilities, and to continuously work toward enhancing the accessibility of its products to serve the needs of learners with disabilities. </t>
  </si>
  <si>
    <t>Available in the National Accessible Instructional Materials Standard (NIMAS) Format – Accessible XML </t>
  </si>
  <si>
    <t>To support the production of specialized formats for learners with disabilities, the NIMAS versions of Core5 offline instructional resources are currently available via the NIMAC directory. For Core5 these include Lexia Lessons, Lexia Skill Builders, Lexia Connections, Writing Prompts, Close Reads, Supplemental Comprehension Lessons, Fluency Passage Packs, and Comprehension Passage Packs.</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</si>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</sst>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2"/>
      <color rgb="FF000000"/>
      <name val="Calibri"/>
      <family val="2"/>
    </font>
    <font>
      <b/>
      <sz val="12"/>
      <color rgb="FF000000"/>
      <name val="Calibri"/>
      <family val="2"/>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i/>
      <sz val="11"/>
      <color rgb="FF000000"/>
      <name val="Calibri"/>
      <family val="2"/>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Calibri"/>
      <family val="2"/>
      <scheme val="minor"/>
    </font>
    <font>
      <i/>
      <sz val="12"/>
      <color theme="1"/>
      <name val="Calibri"/>
      <family val="2"/>
      <scheme val="minor"/>
    </font>
    <font>
      <sz val="12"/>
      <color rgb="FF000000"/>
      <name val="Calibri"/>
      <family val="2"/>
      <scheme val="minor"/>
    </font>
    <font>
      <sz val="12"/>
      <color rgb="FF000000"/>
      <name val="Calibri"/>
      <scheme val="minor"/>
    </font>
    <font>
      <i/>
      <sz val="12"/>
      <color rgb="FF000000"/>
      <name val="Calibri"/>
      <scheme val="minor"/>
    </font>
    <font>
      <sz val="12"/>
      <color rgb="FF000000"/>
      <name val="Calibri"/>
    </font>
    <font>
      <i/>
      <sz val="12"/>
      <color rgb="FF000000"/>
      <name val="Calibri"/>
    </font>
    <font>
      <b/>
      <u/>
      <sz val="12"/>
      <color rgb="FF000000"/>
      <name val="Calibri"/>
      <family val="2"/>
    </font>
    <font>
      <sz val="12"/>
      <color theme="1"/>
      <name val="Calibri"/>
      <scheme val="minor"/>
    </font>
    <font>
      <sz val="12"/>
      <color rgb="FF444444"/>
      <name val="Calibri"/>
      <family val="2"/>
      <charset val="1"/>
    </font>
    <font>
      <i/>
      <sz val="12"/>
      <color rgb="FF000000"/>
      <name val="Calibri"/>
      <family val="2"/>
    </font>
    <font>
      <u/>
      <sz val="12"/>
      <color rgb="FF000000"/>
      <name val="Calibri"/>
      <family val="2"/>
    </font>
    <font>
      <sz val="12"/>
      <name val="Calibri"/>
      <scheme val="minor"/>
    </font>
    <font>
      <b/>
      <sz val="14"/>
      <name val="Calibri"/>
      <family val="2"/>
      <scheme val="minor"/>
    </font>
    <font>
      <sz val="12"/>
      <color rgb="FF000000"/>
      <name val="Calibri (Body)"/>
    </font>
    <font>
      <b/>
      <u/>
      <sz val="12"/>
      <color rgb="FF000000"/>
      <name val="Calibri"/>
      <family val="2"/>
      <scheme val="minor"/>
    </font>
    <font>
      <b/>
      <sz val="12"/>
      <color rgb="FF000000"/>
      <name val="Calibri"/>
    </font>
    <font>
      <b/>
      <u/>
      <sz val="12"/>
      <color rgb="FF000000"/>
      <name val="Calibri"/>
    </font>
    <font>
      <b/>
      <sz val="14"/>
      <color theme="1"/>
      <name val="Calibri (Body)"/>
    </font>
    <font>
      <b/>
      <sz val="14"/>
      <color theme="1"/>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
      <patternFill patternType="solid">
        <fgColor theme="0"/>
        <bgColor indexed="64"/>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rgb="FF000000"/>
      </top>
      <bottom style="thin">
        <color indexed="64"/>
      </bottom>
      <diagonal/>
    </border>
  </borders>
  <cellStyleXfs count="3">
    <xf numFmtId="0" fontId="0" fillId="0" borderId="0"/>
    <xf numFmtId="0" fontId="6" fillId="0" borderId="0"/>
    <xf numFmtId="0" fontId="26" fillId="0" borderId="0" applyNumberFormat="0" applyFill="0" applyBorder="0" applyAlignment="0" applyProtection="0"/>
  </cellStyleXfs>
  <cellXfs count="372">
    <xf numFmtId="0" fontId="0" fillId="0" borderId="0" xfId="0"/>
    <xf numFmtId="0" fontId="6" fillId="0" borderId="0" xfId="0" applyFont="1"/>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6" fillId="0" borderId="0" xfId="1" applyAlignment="1">
      <alignment horizontal="center" vertical="center"/>
    </xf>
    <xf numFmtId="0" fontId="5" fillId="0" borderId="0" xfId="1" applyFont="1" applyAlignment="1">
      <alignment horizontal="center" vertical="center"/>
    </xf>
    <xf numFmtId="0" fontId="7" fillId="3" borderId="27" xfId="1" applyFont="1" applyFill="1" applyBorder="1" applyAlignment="1">
      <alignment horizontal="center" vertical="center"/>
    </xf>
    <xf numFmtId="0" fontId="16" fillId="3" borderId="1" xfId="0" applyFont="1" applyFill="1" applyBorder="1" applyAlignment="1">
      <alignment horizontal="center" vertical="center"/>
    </xf>
    <xf numFmtId="0" fontId="17" fillId="3" borderId="10"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6" fillId="7" borderId="0" xfId="0" applyFont="1" applyFill="1"/>
    <xf numFmtId="0" fontId="7" fillId="3" borderId="36" xfId="1" applyFont="1" applyFill="1" applyBorder="1" applyAlignment="1">
      <alignment horizontal="center" vertical="center"/>
    </xf>
    <xf numFmtId="0" fontId="7" fillId="3" borderId="38"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8" fillId="0" borderId="0" xfId="0" applyFont="1" applyAlignment="1">
      <alignment horizontal="center" vertical="center" wrapText="1"/>
    </xf>
    <xf numFmtId="0" fontId="9" fillId="4" borderId="9" xfId="0" applyFont="1" applyFill="1" applyBorder="1" applyAlignment="1">
      <alignment horizontal="center" vertical="center"/>
    </xf>
    <xf numFmtId="0" fontId="0" fillId="0" borderId="0" xfId="0" applyAlignment="1">
      <alignment horizontal="center" vertical="center"/>
    </xf>
    <xf numFmtId="0" fontId="9" fillId="7" borderId="0" xfId="0" applyFont="1" applyFill="1" applyAlignment="1">
      <alignment horizontal="center" vertical="center"/>
    </xf>
    <xf numFmtId="0" fontId="9" fillId="7" borderId="0" xfId="0" applyFont="1" applyFill="1" applyAlignment="1">
      <alignment horizontal="center" vertical="center" wrapText="1"/>
    </xf>
    <xf numFmtId="0" fontId="9" fillId="4" borderId="7"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20" fillId="0" borderId="0" xfId="0" applyFont="1" applyAlignment="1">
      <alignment vertical="center"/>
    </xf>
    <xf numFmtId="0" fontId="19" fillId="0" borderId="42" xfId="0" applyFont="1" applyBorder="1" applyAlignment="1">
      <alignment horizontal="center" vertical="center"/>
    </xf>
    <xf numFmtId="0" fontId="21" fillId="0" borderId="1"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center" vertical="center"/>
    </xf>
    <xf numFmtId="0" fontId="13" fillId="0" borderId="0" xfId="0" applyFont="1"/>
    <xf numFmtId="0" fontId="8" fillId="0" borderId="0" xfId="0" applyFont="1" applyAlignment="1">
      <alignment horizontal="center"/>
    </xf>
    <xf numFmtId="0" fontId="8" fillId="0" borderId="0" xfId="0" applyFont="1" applyAlignment="1">
      <alignment horizontal="center" vertical="center"/>
    </xf>
    <xf numFmtId="0" fontId="10" fillId="0" borderId="0" xfId="0" applyFont="1"/>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6" fillId="0" borderId="0" xfId="1" applyAlignment="1">
      <alignment horizontal="left" vertical="center" wrapText="1"/>
    </xf>
    <xf numFmtId="0" fontId="23" fillId="0" borderId="0" xfId="0" applyFont="1"/>
    <xf numFmtId="0" fontId="7" fillId="8" borderId="0" xfId="0" applyFont="1" applyFill="1" applyAlignment="1">
      <alignment horizontal="center" vertical="center" wrapText="1"/>
    </xf>
    <xf numFmtId="0" fontId="23" fillId="3" borderId="0" xfId="0" applyFont="1" applyFill="1"/>
    <xf numFmtId="0" fontId="4" fillId="0" borderId="0" xfId="0" applyFont="1"/>
    <xf numFmtId="0" fontId="24" fillId="0" borderId="0" xfId="0" applyFont="1"/>
    <xf numFmtId="0" fontId="25" fillId="0" borderId="0" xfId="0" applyFont="1"/>
    <xf numFmtId="0" fontId="16" fillId="3" borderId="59" xfId="0" applyFont="1" applyFill="1" applyBorder="1" applyAlignment="1">
      <alignment horizontal="center" vertical="center" wrapText="1"/>
    </xf>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5" fillId="6" borderId="53" xfId="1" applyFont="1" applyFill="1" applyBorder="1" applyAlignment="1">
      <alignment horizontal="center" vertical="top"/>
    </xf>
    <xf numFmtId="0" fontId="3" fillId="0" borderId="0" xfId="1" applyFont="1" applyAlignment="1">
      <alignment wrapText="1"/>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7" borderId="0" xfId="0" applyFont="1" applyFill="1"/>
    <xf numFmtId="0" fontId="2" fillId="7" borderId="0" xfId="0" applyFont="1" applyFill="1" applyAlignment="1">
      <alignment vertical="center"/>
    </xf>
    <xf numFmtId="0" fontId="23" fillId="0" borderId="0" xfId="0" applyFont="1" applyFill="1"/>
    <xf numFmtId="0" fontId="24" fillId="0" borderId="0" xfId="0" applyFont="1" applyBorder="1" applyAlignment="1">
      <alignment wrapText="1"/>
    </xf>
    <xf numFmtId="0" fontId="8" fillId="7" borderId="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1" fillId="0" borderId="0" xfId="0" applyFont="1"/>
    <xf numFmtId="0" fontId="1" fillId="0" borderId="27" xfId="1" applyFont="1" applyBorder="1" applyAlignment="1">
      <alignment horizontal="center" vertical="center"/>
    </xf>
    <xf numFmtId="0" fontId="1" fillId="0" borderId="0" xfId="1" applyFont="1" applyAlignment="1">
      <alignment horizontal="center" vertical="center"/>
    </xf>
    <xf numFmtId="0" fontId="1" fillId="0" borderId="1" xfId="0" applyFont="1" applyBorder="1" applyAlignment="1">
      <alignment horizontal="center" vertical="center"/>
    </xf>
    <xf numFmtId="0" fontId="1" fillId="0" borderId="58"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7" borderId="0" xfId="0" applyFont="1" applyFill="1" applyAlignment="1">
      <alignment horizontal="center" vertical="center" wrapText="1"/>
    </xf>
    <xf numFmtId="0" fontId="1" fillId="0" borderId="7" xfId="0" applyFont="1" applyBorder="1" applyAlignment="1">
      <alignment horizontal="center" vertical="center"/>
    </xf>
    <xf numFmtId="0" fontId="1" fillId="7" borderId="2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1" applyFont="1"/>
    <xf numFmtId="0" fontId="1" fillId="0" borderId="0" xfId="1" applyFont="1" applyAlignment="1">
      <alignment wrapText="1"/>
    </xf>
    <xf numFmtId="0" fontId="1" fillId="0" borderId="70" xfId="1" applyFont="1" applyBorder="1" applyAlignment="1">
      <alignment horizontal="left" vertical="top" wrapText="1"/>
    </xf>
    <xf numFmtId="0" fontId="24"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7" borderId="3" xfId="0" applyFont="1" applyFill="1" applyBorder="1" applyAlignment="1">
      <alignment horizontal="center" vertical="center" wrapText="1"/>
    </xf>
    <xf numFmtId="0" fontId="11" fillId="7" borderId="27" xfId="0" applyFont="1" applyFill="1" applyBorder="1" applyAlignment="1">
      <alignment horizontal="left" vertical="center" wrapText="1"/>
    </xf>
    <xf numFmtId="0" fontId="11" fillId="0" borderId="27" xfId="0" applyFont="1" applyBorder="1" applyAlignment="1">
      <alignment horizontal="left" vertical="center" wrapText="1"/>
    </xf>
    <xf numFmtId="0" fontId="6" fillId="0" borderId="40" xfId="1" applyBorder="1" applyAlignment="1">
      <alignment horizontal="center" vertical="top"/>
    </xf>
    <xf numFmtId="0" fontId="24" fillId="0" borderId="37" xfId="0" applyFont="1" applyBorder="1" applyAlignment="1">
      <alignment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6" fillId="0" borderId="0" xfId="0" applyFont="1" applyAlignment="1">
      <alignment vertical="center"/>
    </xf>
    <xf numFmtId="0" fontId="23" fillId="3" borderId="1" xfId="1" applyFont="1" applyFill="1" applyBorder="1" applyAlignment="1">
      <alignment horizontal="center" vertical="center" wrapText="1"/>
    </xf>
    <xf numFmtId="0" fontId="1" fillId="0" borderId="5" xfId="0" applyFont="1" applyBorder="1" applyAlignment="1">
      <alignment horizontal="center" vertical="center"/>
    </xf>
    <xf numFmtId="0" fontId="38" fillId="0" borderId="0" xfId="0" quotePrefix="1" applyFont="1" applyBorder="1" applyAlignment="1">
      <alignment horizontal="center"/>
    </xf>
    <xf numFmtId="0" fontId="1" fillId="0" borderId="59" xfId="0" applyFont="1" applyBorder="1" applyAlignment="1">
      <alignment horizontal="center" vertical="center" wrapText="1"/>
    </xf>
    <xf numFmtId="0" fontId="11" fillId="0" borderId="77" xfId="0" applyFont="1" applyBorder="1" applyAlignment="1">
      <alignment horizontal="left" vertical="center" wrapText="1"/>
    </xf>
    <xf numFmtId="0" fontId="11" fillId="0" borderId="40" xfId="0" applyFont="1" applyBorder="1" applyAlignment="1">
      <alignment horizontal="left" vertical="center" wrapText="1"/>
    </xf>
    <xf numFmtId="0" fontId="24" fillId="0" borderId="37" xfId="0" applyFont="1" applyBorder="1"/>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 fillId="0" borderId="27" xfId="0" applyFont="1" applyBorder="1" applyAlignment="1">
      <alignment horizontal="left" vertical="center" wrapText="1"/>
    </xf>
    <xf numFmtId="0" fontId="1" fillId="7" borderId="27" xfId="0" applyFont="1" applyFill="1" applyBorder="1" applyAlignment="1">
      <alignment horizontal="left" vertical="center" wrapText="1"/>
    </xf>
    <xf numFmtId="0" fontId="1" fillId="0" borderId="5" xfId="0" applyFont="1" applyBorder="1" applyAlignment="1">
      <alignment horizontal="center" vertical="center" wrapText="1"/>
    </xf>
    <xf numFmtId="0" fontId="31" fillId="0" borderId="36" xfId="0" applyFont="1" applyBorder="1" applyAlignment="1">
      <alignment vertical="center" wrapText="1"/>
    </xf>
    <xf numFmtId="0" fontId="24" fillId="0" borderId="36" xfId="0" applyFont="1" applyBorder="1" applyAlignment="1">
      <alignment vertical="center" wrapText="1"/>
    </xf>
    <xf numFmtId="0" fontId="11" fillId="0" borderId="36" xfId="0" applyFont="1" applyBorder="1" applyAlignment="1">
      <alignment vertical="center" wrapText="1"/>
    </xf>
    <xf numFmtId="0" fontId="11" fillId="0" borderId="77" xfId="0" applyFont="1" applyBorder="1" applyAlignment="1">
      <alignment vertical="center" wrapText="1"/>
    </xf>
    <xf numFmtId="0" fontId="24" fillId="0" borderId="37" xfId="0" applyFont="1" applyBorder="1" applyAlignment="1">
      <alignment horizontal="left" vertical="center" wrapText="1"/>
    </xf>
    <xf numFmtId="0" fontId="1" fillId="0" borderId="39" xfId="0" applyFont="1" applyBorder="1" applyAlignment="1">
      <alignment horizontal="center" vertical="center" wrapText="1"/>
    </xf>
    <xf numFmtId="0" fontId="2" fillId="0" borderId="41" xfId="0" applyFont="1" applyBorder="1"/>
    <xf numFmtId="0" fontId="8" fillId="0" borderId="5" xfId="0" applyFont="1" applyBorder="1" applyAlignment="1">
      <alignment horizontal="center" vertical="center" wrapText="1"/>
    </xf>
    <xf numFmtId="0" fontId="9"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23" fillId="3" borderId="5" xfId="1" applyFont="1" applyFill="1" applyBorder="1" applyAlignment="1">
      <alignment horizontal="center" vertical="center" wrapText="1"/>
    </xf>
    <xf numFmtId="0" fontId="1" fillId="0" borderId="2" xfId="0" applyFont="1" applyBorder="1" applyAlignment="1">
      <alignment horizontal="center" vertical="center"/>
    </xf>
    <xf numFmtId="0" fontId="1" fillId="7" borderId="29"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7" xfId="0" applyFont="1" applyBorder="1" applyAlignment="1">
      <alignment horizontal="left" vertical="center" wrapText="1"/>
    </xf>
    <xf numFmtId="0" fontId="23" fillId="3" borderId="0" xfId="1" applyFont="1" applyFill="1" applyAlignment="1">
      <alignment horizontal="center" vertical="center" wrapText="1"/>
    </xf>
    <xf numFmtId="0" fontId="11" fillId="0" borderId="25" xfId="0" applyFont="1" applyBorder="1" applyAlignment="1">
      <alignment vertical="center" wrapText="1"/>
    </xf>
    <xf numFmtId="0" fontId="11" fillId="0" borderId="37" xfId="0" applyFont="1" applyBorder="1" applyAlignment="1">
      <alignment vertical="center" wrapText="1"/>
    </xf>
    <xf numFmtId="0" fontId="11" fillId="0" borderId="4" xfId="0" applyFont="1" applyBorder="1" applyAlignment="1">
      <alignment vertical="center" wrapText="1"/>
    </xf>
    <xf numFmtId="0" fontId="9" fillId="4" borderId="6" xfId="0" applyFont="1" applyFill="1" applyBorder="1" applyAlignment="1">
      <alignment horizontal="center" vertical="center"/>
    </xf>
    <xf numFmtId="0" fontId="1" fillId="7" borderId="1" xfId="0" applyFont="1" applyFill="1" applyBorder="1" applyAlignment="1">
      <alignment horizontal="center" vertical="center"/>
    </xf>
    <xf numFmtId="0" fontId="8" fillId="7" borderId="4" xfId="0" applyFont="1" applyFill="1" applyBorder="1" applyAlignment="1">
      <alignment horizontal="center" vertical="center" wrapText="1"/>
    </xf>
    <xf numFmtId="0" fontId="23" fillId="3" borderId="27" xfId="1" applyFont="1" applyFill="1" applyBorder="1" applyAlignment="1">
      <alignment horizontal="center" vertical="center" wrapText="1"/>
    </xf>
    <xf numFmtId="0" fontId="8" fillId="0" borderId="26" xfId="0" applyFont="1" applyBorder="1" applyAlignment="1">
      <alignment horizontal="center" vertical="center" wrapText="1"/>
    </xf>
    <xf numFmtId="0" fontId="1" fillId="7" borderId="35" xfId="0" applyFont="1" applyFill="1" applyBorder="1" applyAlignment="1">
      <alignment horizontal="center" vertical="center" wrapText="1"/>
    </xf>
    <xf numFmtId="0" fontId="11" fillId="0" borderId="42" xfId="0" applyFont="1" applyBorder="1" applyAlignment="1">
      <alignment vertical="center"/>
    </xf>
    <xf numFmtId="0" fontId="37" fillId="0" borderId="1" xfId="0" applyFont="1" applyBorder="1" applyAlignment="1">
      <alignment horizontal="center" vertical="center"/>
    </xf>
    <xf numFmtId="0" fontId="11" fillId="0" borderId="48" xfId="0" applyFont="1" applyBorder="1" applyAlignment="1">
      <alignment vertical="center" wrapText="1"/>
    </xf>
    <xf numFmtId="0" fontId="8" fillId="0" borderId="5" xfId="0" applyFont="1" applyBorder="1" applyAlignment="1">
      <alignment horizontal="center" vertical="center"/>
    </xf>
    <xf numFmtId="0" fontId="37" fillId="0" borderId="5" xfId="0" applyFont="1" applyBorder="1" applyAlignment="1">
      <alignment horizontal="center" vertical="center"/>
    </xf>
    <xf numFmtId="0" fontId="11" fillId="0" borderId="44" xfId="0" applyFont="1" applyBorder="1" applyAlignment="1">
      <alignment vertical="center"/>
    </xf>
    <xf numFmtId="0" fontId="8" fillId="0" borderId="45" xfId="0" applyFont="1" applyBorder="1" applyAlignment="1">
      <alignment horizontal="center" vertical="center"/>
    </xf>
    <xf numFmtId="0" fontId="37" fillId="0" borderId="45" xfId="0" applyFont="1" applyBorder="1" applyAlignment="1">
      <alignment horizontal="center" vertical="center"/>
    </xf>
    <xf numFmtId="0" fontId="37" fillId="0" borderId="53" xfId="0" applyFont="1" applyBorder="1" applyAlignment="1">
      <alignment vertical="center"/>
    </xf>
    <xf numFmtId="0" fontId="37" fillId="0" borderId="1" xfId="0" applyFont="1" applyBorder="1" applyAlignment="1">
      <alignment vertical="center" wrapText="1"/>
    </xf>
    <xf numFmtId="0" fontId="37" fillId="0" borderId="55" xfId="0" applyFont="1" applyBorder="1" applyAlignment="1">
      <alignment vertical="center"/>
    </xf>
    <xf numFmtId="0" fontId="8" fillId="0" borderId="49" xfId="0" applyFont="1" applyBorder="1" applyAlignment="1">
      <alignment horizontal="center" vertical="center"/>
    </xf>
    <xf numFmtId="0" fontId="37" fillId="0" borderId="49" xfId="0" applyFont="1" applyBorder="1" applyAlignment="1">
      <alignment horizontal="center" vertical="center"/>
    </xf>
    <xf numFmtId="0" fontId="37" fillId="0" borderId="49" xfId="0" applyFont="1" applyBorder="1" applyAlignment="1">
      <alignment vertical="center" wrapText="1"/>
    </xf>
    <xf numFmtId="0" fontId="8" fillId="0" borderId="56" xfId="0" applyFont="1" applyBorder="1" applyAlignment="1">
      <alignment horizontal="center" vertical="center"/>
    </xf>
    <xf numFmtId="0" fontId="25" fillId="0" borderId="0" xfId="0" applyFont="1" applyAlignment="1">
      <alignment vertical="center"/>
    </xf>
    <xf numFmtId="0" fontId="37" fillId="0" borderId="73" xfId="0" applyFont="1" applyBorder="1" applyAlignment="1">
      <alignment vertical="center"/>
    </xf>
    <xf numFmtId="0" fontId="8" fillId="0" borderId="74" xfId="0" applyFont="1" applyBorder="1" applyAlignment="1">
      <alignment horizontal="center" vertical="center"/>
    </xf>
    <xf numFmtId="0" fontId="37" fillId="0" borderId="74" xfId="0" applyFont="1" applyBorder="1" applyAlignment="1">
      <alignment horizontal="center" vertical="center"/>
    </xf>
    <xf numFmtId="0" fontId="37" fillId="0" borderId="74" xfId="0" applyFont="1" applyBorder="1" applyAlignment="1">
      <alignment vertical="center" wrapText="1"/>
    </xf>
    <xf numFmtId="0" fontId="1" fillId="0" borderId="73" xfId="0" applyFont="1" applyBorder="1" applyAlignment="1">
      <alignment vertical="center"/>
    </xf>
    <xf numFmtId="0" fontId="9" fillId="4" borderId="0" xfId="0" applyFont="1" applyFill="1" applyAlignment="1">
      <alignment horizontal="center" vertical="center" wrapText="1"/>
    </xf>
    <xf numFmtId="0" fontId="29" fillId="0" borderId="68" xfId="1" applyFont="1" applyBorder="1" applyAlignment="1">
      <alignment horizontal="left" vertical="top" wrapText="1"/>
    </xf>
    <xf numFmtId="0" fontId="1" fillId="0" borderId="70" xfId="1" applyFont="1" applyBorder="1" applyAlignment="1">
      <alignment vertical="top" wrapText="1"/>
    </xf>
    <xf numFmtId="0" fontId="1" fillId="0" borderId="72" xfId="1" applyFont="1" applyBorder="1" applyAlignment="1">
      <alignment vertical="top" wrapText="1"/>
    </xf>
    <xf numFmtId="0" fontId="41" fillId="0" borderId="7" xfId="1" applyFont="1" applyBorder="1" applyAlignment="1">
      <alignment horizontal="center" vertical="center" wrapText="1"/>
    </xf>
    <xf numFmtId="0" fontId="41" fillId="0" borderId="1" xfId="1" applyFont="1" applyBorder="1" applyAlignment="1">
      <alignment horizontal="center" vertical="center" wrapText="1"/>
    </xf>
    <xf numFmtId="0" fontId="41" fillId="0" borderId="49" xfId="1" applyFont="1" applyBorder="1" applyAlignment="1">
      <alignment horizontal="center" vertical="center" wrapText="1"/>
    </xf>
    <xf numFmtId="0" fontId="41" fillId="0" borderId="67" xfId="1" applyFont="1" applyBorder="1" applyAlignment="1">
      <alignment vertical="center" wrapText="1"/>
    </xf>
    <xf numFmtId="0" fontId="41" fillId="0" borderId="69" xfId="1" applyFont="1" applyBorder="1" applyAlignment="1">
      <alignment vertical="center" wrapText="1"/>
    </xf>
    <xf numFmtId="0" fontId="41" fillId="0" borderId="71" xfId="1" applyFont="1" applyBorder="1" applyAlignment="1">
      <alignment vertical="center" wrapText="1"/>
    </xf>
    <xf numFmtId="0" fontId="15" fillId="6" borderId="54" xfId="1" applyFont="1" applyFill="1" applyBorder="1" applyAlignment="1">
      <alignment horizontal="center" vertical="center" wrapText="1"/>
    </xf>
    <xf numFmtId="0" fontId="15" fillId="6" borderId="1" xfId="1" applyFont="1" applyFill="1" applyBorder="1" applyAlignment="1">
      <alignment horizontal="center" vertical="center" wrapText="1"/>
    </xf>
    <xf numFmtId="0" fontId="1" fillId="0" borderId="0" xfId="1" applyFont="1" applyAlignment="1">
      <alignment vertical="center"/>
    </xf>
    <xf numFmtId="0" fontId="1" fillId="0" borderId="0" xfId="1" applyFont="1" applyAlignment="1">
      <alignment vertical="top"/>
    </xf>
    <xf numFmtId="0" fontId="1" fillId="0" borderId="0" xfId="1" applyFont="1" applyAlignment="1">
      <alignment vertical="top" wrapText="1"/>
    </xf>
    <xf numFmtId="0" fontId="1" fillId="0" borderId="35" xfId="1" applyFont="1" applyBorder="1" applyAlignment="1">
      <alignment horizontal="center" vertical="center"/>
    </xf>
    <xf numFmtId="0" fontId="7" fillId="3" borderId="27" xfId="1"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7" borderId="27" xfId="0" applyFont="1" applyFill="1" applyBorder="1" applyAlignment="1">
      <alignment horizontal="left" vertical="top" wrapText="1"/>
    </xf>
    <xf numFmtId="0" fontId="11" fillId="0" borderId="27" xfId="0" applyFont="1" applyBorder="1" applyAlignment="1">
      <alignment horizontal="left" vertical="top" wrapText="1"/>
    </xf>
    <xf numFmtId="0" fontId="11" fillId="0" borderId="0" xfId="0" applyFont="1" applyAlignment="1">
      <alignment vertical="top" wrapText="1"/>
    </xf>
    <xf numFmtId="0" fontId="11" fillId="0" borderId="35" xfId="0" applyFont="1" applyBorder="1" applyAlignment="1">
      <alignment horizontal="left" vertical="top" wrapText="1"/>
    </xf>
    <xf numFmtId="0" fontId="8" fillId="0" borderId="40" xfId="1" applyFont="1" applyBorder="1" applyAlignment="1">
      <alignment horizontal="right" vertical="top" wrapText="1"/>
    </xf>
    <xf numFmtId="0" fontId="7" fillId="3" borderId="36" xfId="1" applyFont="1" applyFill="1" applyBorder="1" applyAlignment="1">
      <alignment horizontal="center" vertical="top" wrapText="1"/>
    </xf>
    <xf numFmtId="0" fontId="6" fillId="0" borderId="0" xfId="1" applyAlignment="1">
      <alignment vertical="top" wrapText="1"/>
    </xf>
    <xf numFmtId="0" fontId="6" fillId="0" borderId="40" xfId="1" applyBorder="1" applyAlignment="1">
      <alignment horizontal="right" vertical="center"/>
    </xf>
    <xf numFmtId="0" fontId="10" fillId="0" borderId="40" xfId="1" applyFont="1" applyBorder="1" applyAlignment="1">
      <alignment horizontal="right" vertical="top" wrapText="1"/>
    </xf>
    <xf numFmtId="0" fontId="6" fillId="0" borderId="0" xfId="1" applyAlignment="1">
      <alignment horizontal="right"/>
    </xf>
    <xf numFmtId="0" fontId="1" fillId="0" borderId="37" xfId="0" applyFont="1" applyBorder="1" applyAlignment="1">
      <alignment horizontal="center" vertical="center" wrapText="1"/>
    </xf>
    <xf numFmtId="0" fontId="6" fillId="0" borderId="39" xfId="1" applyBorder="1" applyAlignment="1">
      <alignment horizontal="center" vertical="center" wrapText="1"/>
    </xf>
    <xf numFmtId="0" fontId="1" fillId="2" borderId="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6" fillId="0" borderId="37" xfId="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xf numFmtId="0" fontId="6" fillId="0" borderId="1" xfId="0" applyFont="1" applyBorder="1"/>
    <xf numFmtId="0" fontId="7" fillId="4" borderId="9" xfId="0" applyFont="1" applyFill="1" applyBorder="1" applyAlignment="1">
      <alignment horizontal="center" vertical="center"/>
    </xf>
    <xf numFmtId="0" fontId="7" fillId="4" borderId="29" xfId="0" applyFont="1" applyFill="1" applyBorder="1" applyAlignment="1">
      <alignment horizontal="center" vertical="center" wrapText="1"/>
    </xf>
    <xf numFmtId="0" fontId="1" fillId="0" borderId="0" xfId="0" applyFont="1" applyAlignment="1">
      <alignment vertical="center"/>
    </xf>
    <xf numFmtId="0" fontId="7" fillId="4" borderId="2" xfId="0" applyFont="1" applyFill="1" applyBorder="1" applyAlignment="1">
      <alignment horizontal="center" vertical="center" wrapText="1"/>
    </xf>
    <xf numFmtId="0" fontId="8" fillId="0" borderId="29" xfId="0" applyFont="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24" fillId="0" borderId="0" xfId="0" applyFont="1" applyBorder="1" applyAlignment="1">
      <alignment vertical="top" wrapText="1"/>
    </xf>
    <xf numFmtId="0" fontId="24" fillId="0" borderId="37" xfId="0" applyFont="1" applyBorder="1" applyAlignment="1">
      <alignment vertical="top"/>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5" xfId="0" applyFont="1" applyBorder="1" applyAlignment="1">
      <alignment horizontal="left" vertical="top" wrapText="1"/>
    </xf>
    <xf numFmtId="0" fontId="9" fillId="4" borderId="9" xfId="0" applyFont="1" applyFill="1" applyBorder="1" applyAlignment="1">
      <alignment horizontal="center" vertical="top"/>
    </xf>
    <xf numFmtId="0" fontId="8" fillId="0" borderId="5" xfId="0" applyFont="1" applyBorder="1" applyAlignment="1">
      <alignment horizontal="center" vertical="top" wrapText="1"/>
    </xf>
    <xf numFmtId="0" fontId="9" fillId="4" borderId="1" xfId="0" applyFont="1" applyFill="1" applyBorder="1" applyAlignment="1">
      <alignment horizontal="center" vertical="top"/>
    </xf>
    <xf numFmtId="0" fontId="9" fillId="4" borderId="8" xfId="0" applyFont="1" applyFill="1" applyBorder="1" applyAlignment="1">
      <alignment horizontal="center" vertical="top"/>
    </xf>
    <xf numFmtId="0" fontId="8" fillId="0" borderId="0" xfId="0" applyFont="1" applyAlignment="1">
      <alignment horizontal="center" vertical="top" wrapText="1"/>
    </xf>
    <xf numFmtId="0" fontId="2" fillId="0" borderId="0" xfId="0" applyFont="1" applyAlignment="1">
      <alignment vertical="top"/>
    </xf>
    <xf numFmtId="0" fontId="6" fillId="0" borderId="0" xfId="0" applyFont="1" applyAlignment="1">
      <alignment vertical="top"/>
    </xf>
    <xf numFmtId="0" fontId="8" fillId="0" borderId="29" xfId="0" applyFont="1" applyBorder="1" applyAlignment="1">
      <alignment horizontal="right" vertical="top" wrapText="1"/>
    </xf>
    <xf numFmtId="0" fontId="1" fillId="0" borderId="23" xfId="0" applyFont="1" applyBorder="1" applyAlignment="1">
      <alignment horizontal="center" vertical="center" wrapText="1"/>
    </xf>
    <xf numFmtId="0" fontId="1" fillId="0" borderId="38"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0" borderId="3" xfId="0" applyFont="1" applyBorder="1" applyAlignment="1">
      <alignment vertical="center"/>
    </xf>
    <xf numFmtId="0" fontId="1" fillId="0" borderId="3" xfId="0" applyFont="1" applyBorder="1"/>
    <xf numFmtId="0" fontId="49"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1" fillId="0" borderId="41" xfId="0" applyFont="1" applyBorder="1" applyAlignment="1">
      <alignment vertical="top" wrapText="1"/>
    </xf>
    <xf numFmtId="0" fontId="13" fillId="0" borderId="0" xfId="0" applyFont="1" applyAlignment="1">
      <alignment horizontal="left" vertical="top" wrapText="1"/>
    </xf>
    <xf numFmtId="0" fontId="7" fillId="4" borderId="28" xfId="0" applyFont="1" applyFill="1" applyBorder="1" applyAlignment="1">
      <alignment horizontal="center" vertical="center" wrapText="1"/>
    </xf>
    <xf numFmtId="0" fontId="8" fillId="0" borderId="5" xfId="0" applyFont="1" applyBorder="1" applyAlignment="1">
      <alignment horizontal="right" vertical="top" wrapText="1"/>
    </xf>
    <xf numFmtId="0" fontId="11" fillId="2" borderId="7" xfId="0" applyFont="1" applyFill="1" applyBorder="1" applyAlignment="1">
      <alignment vertical="top" wrapText="1"/>
    </xf>
    <xf numFmtId="0" fontId="11" fillId="7" borderId="1" xfId="0" applyFont="1" applyFill="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5" xfId="0" applyFont="1" applyBorder="1" applyAlignment="1">
      <alignment vertical="top" wrapText="1"/>
    </xf>
    <xf numFmtId="0" fontId="11" fillId="9" borderId="2" xfId="0" applyFont="1" applyFill="1" applyBorder="1" applyAlignment="1">
      <alignment vertical="top" wrapText="1"/>
    </xf>
    <xf numFmtId="0" fontId="11" fillId="0" borderId="7" xfId="0" applyFont="1" applyBorder="1" applyAlignment="1">
      <alignment vertical="top" wrapText="1"/>
    </xf>
    <xf numFmtId="0" fontId="11" fillId="7" borderId="5" xfId="0" applyFont="1" applyFill="1" applyBorder="1" applyAlignment="1">
      <alignment vertical="top" wrapText="1"/>
    </xf>
    <xf numFmtId="0" fontId="7" fillId="4" borderId="41" xfId="0" applyFont="1" applyFill="1" applyBorder="1" applyAlignment="1">
      <alignment horizontal="center" vertical="center" wrapText="1"/>
    </xf>
    <xf numFmtId="0" fontId="7" fillId="4" borderId="8" xfId="0" applyFont="1" applyFill="1" applyBorder="1" applyAlignment="1">
      <alignment horizontal="center" vertical="center"/>
    </xf>
    <xf numFmtId="0" fontId="24" fillId="0" borderId="26" xfId="0" applyFont="1" applyBorder="1" applyAlignment="1">
      <alignment horizontal="left" vertical="center" wrapText="1"/>
    </xf>
    <xf numFmtId="0" fontId="24" fillId="0" borderId="41" xfId="0" applyFont="1" applyBorder="1" applyAlignment="1">
      <alignment horizontal="left"/>
    </xf>
    <xf numFmtId="0" fontId="24" fillId="0" borderId="0" xfId="0" applyFont="1" applyBorder="1" applyAlignment="1">
      <alignment horizontal="left"/>
    </xf>
    <xf numFmtId="0" fontId="24" fillId="0" borderId="0" xfId="0" applyFont="1" applyBorder="1" applyAlignment="1">
      <alignment horizontal="left" vertical="top" wrapText="1"/>
    </xf>
    <xf numFmtId="0" fontId="24" fillId="0" borderId="37" xfId="0" applyFont="1" applyBorder="1" applyAlignment="1">
      <alignment horizontal="left" vertical="top" wrapText="1"/>
    </xf>
    <xf numFmtId="0" fontId="24" fillId="0" borderId="41" xfId="0" applyFont="1" applyBorder="1" applyAlignment="1">
      <alignment horizontal="left" vertical="top"/>
    </xf>
    <xf numFmtId="0" fontId="24" fillId="0" borderId="0" xfId="0" applyFont="1" applyBorder="1" applyAlignment="1">
      <alignment horizontal="left" vertical="top"/>
    </xf>
    <xf numFmtId="0" fontId="13" fillId="0" borderId="15" xfId="1" applyFont="1" applyBorder="1" applyAlignment="1">
      <alignment horizontal="left" vertical="center" wrapText="1"/>
    </xf>
    <xf numFmtId="0" fontId="6" fillId="0" borderId="16" xfId="1" applyBorder="1" applyAlignment="1">
      <alignment horizontal="left" vertical="center" wrapText="1"/>
    </xf>
    <xf numFmtId="0" fontId="6" fillId="0" borderId="17" xfId="1" applyBorder="1" applyAlignment="1">
      <alignment horizontal="left" vertical="center" wrapText="1"/>
    </xf>
    <xf numFmtId="0" fontId="7" fillId="3" borderId="31" xfId="1" applyFont="1" applyFill="1" applyBorder="1" applyAlignment="1">
      <alignment horizontal="center" vertical="center"/>
    </xf>
    <xf numFmtId="0" fontId="7" fillId="3" borderId="32" xfId="1" applyFont="1" applyFill="1" applyBorder="1" applyAlignment="1">
      <alignment horizontal="center" vertical="center"/>
    </xf>
    <xf numFmtId="0" fontId="7" fillId="3" borderId="33" xfId="1" applyFont="1" applyFill="1" applyBorder="1" applyAlignment="1">
      <alignment horizontal="center" vertical="center"/>
    </xf>
    <xf numFmtId="0" fontId="15" fillId="6" borderId="34" xfId="1" applyFont="1" applyFill="1" applyBorder="1" applyAlignment="1">
      <alignment horizontal="center"/>
    </xf>
    <xf numFmtId="0" fontId="15" fillId="6" borderId="0" xfId="1" applyFont="1" applyFill="1" applyAlignment="1">
      <alignment horizontal="center"/>
    </xf>
    <xf numFmtId="0" fontId="15" fillId="6" borderId="18" xfId="1" applyFont="1" applyFill="1" applyBorder="1" applyAlignment="1">
      <alignment horizontal="center"/>
    </xf>
    <xf numFmtId="0" fontId="15" fillId="6" borderId="19" xfId="1" applyFont="1" applyFill="1" applyBorder="1" applyAlignment="1">
      <alignment horizontal="center" vertical="top"/>
    </xf>
    <xf numFmtId="0" fontId="15" fillId="6" borderId="14" xfId="1" applyFont="1" applyFill="1" applyBorder="1" applyAlignment="1">
      <alignment horizontal="center" vertical="top"/>
    </xf>
    <xf numFmtId="0" fontId="15" fillId="6" borderId="20" xfId="1" applyFont="1" applyFill="1" applyBorder="1" applyAlignment="1">
      <alignment horizontal="center" vertical="top"/>
    </xf>
    <xf numFmtId="0" fontId="12" fillId="0" borderId="28" xfId="0" applyFont="1" applyBorder="1" applyAlignment="1">
      <alignment horizontal="left" vertical="top" wrapText="1"/>
    </xf>
    <xf numFmtId="0" fontId="12" fillId="0" borderId="79" xfId="0" applyFont="1" applyBorder="1" applyAlignment="1">
      <alignment horizontal="left" vertical="top" wrapText="1"/>
    </xf>
    <xf numFmtId="0" fontId="12" fillId="0" borderId="87" xfId="0" applyFont="1" applyBorder="1" applyAlignment="1">
      <alignment horizontal="left" vertical="top" wrapText="1"/>
    </xf>
    <xf numFmtId="0" fontId="43" fillId="0" borderId="41" xfId="0" applyFont="1" applyBorder="1" applyAlignment="1">
      <alignment horizontal="left" vertical="top" wrapText="1"/>
    </xf>
    <xf numFmtId="0" fontId="43" fillId="0" borderId="22" xfId="0" applyFont="1" applyBorder="1" applyAlignment="1">
      <alignment horizontal="left" vertical="top" wrapText="1"/>
    </xf>
    <xf numFmtId="0" fontId="43" fillId="0" borderId="86" xfId="0" applyFont="1" applyBorder="1" applyAlignment="1">
      <alignment horizontal="left" vertical="top" wrapText="1"/>
    </xf>
    <xf numFmtId="0" fontId="24" fillId="0" borderId="29" xfId="0" applyFont="1" applyBorder="1" applyAlignment="1">
      <alignment horizontal="left" vertical="center" wrapText="1"/>
    </xf>
    <xf numFmtId="0" fontId="24" fillId="0" borderId="78" xfId="0" applyFont="1" applyBorder="1" applyAlignment="1">
      <alignment horizontal="left" vertical="center" wrapText="1"/>
    </xf>
    <xf numFmtId="0" fontId="24" fillId="0" borderId="85" xfId="0" applyFont="1" applyBorder="1" applyAlignment="1">
      <alignment horizontal="left" vertical="center" wrapText="1"/>
    </xf>
    <xf numFmtId="0" fontId="9" fillId="8" borderId="21" xfId="0" applyFont="1" applyFill="1" applyBorder="1" applyAlignment="1">
      <alignment horizontal="center" vertical="center" wrapText="1"/>
    </xf>
    <xf numFmtId="0" fontId="9" fillId="8" borderId="84" xfId="0" applyFont="1" applyFill="1" applyBorder="1" applyAlignment="1">
      <alignment horizontal="center" vertical="center" wrapText="1"/>
    </xf>
    <xf numFmtId="0" fontId="11" fillId="0" borderId="41" xfId="0" applyFont="1" applyBorder="1" applyAlignment="1">
      <alignment horizontal="left" vertical="top" wrapText="1"/>
    </xf>
    <xf numFmtId="0" fontId="11" fillId="0" borderId="22" xfId="0" applyFont="1" applyBorder="1" applyAlignment="1">
      <alignment horizontal="left" vertical="top" wrapText="1"/>
    </xf>
    <xf numFmtId="0" fontId="11" fillId="0" borderId="86" xfId="0" applyFont="1" applyBorder="1" applyAlignment="1">
      <alignment horizontal="left" vertical="top" wrapText="1"/>
    </xf>
    <xf numFmtId="0" fontId="12" fillId="0" borderId="41" xfId="0" applyFont="1" applyBorder="1" applyAlignment="1">
      <alignment horizontal="left" vertical="top" wrapText="1"/>
    </xf>
    <xf numFmtId="0" fontId="12" fillId="0" borderId="22" xfId="0" applyFont="1" applyBorder="1" applyAlignment="1">
      <alignment horizontal="left" vertical="top" wrapText="1"/>
    </xf>
    <xf numFmtId="0" fontId="12" fillId="0" borderId="86" xfId="0" applyFont="1" applyBorder="1" applyAlignment="1">
      <alignment horizontal="left" vertical="top" wrapText="1"/>
    </xf>
    <xf numFmtId="0" fontId="36" fillId="0" borderId="41" xfId="0" applyFont="1" applyBorder="1" applyAlignment="1">
      <alignment horizontal="left" vertical="top" wrapText="1"/>
    </xf>
    <xf numFmtId="0" fontId="36" fillId="0" borderId="22" xfId="0" applyFont="1" applyBorder="1" applyAlignment="1">
      <alignment horizontal="left" vertical="top" wrapText="1"/>
    </xf>
    <xf numFmtId="0" fontId="36" fillId="0" borderId="86" xfId="0" applyFont="1" applyBorder="1" applyAlignment="1">
      <alignment horizontal="left" vertical="top" wrapText="1"/>
    </xf>
    <xf numFmtId="0" fontId="1" fillId="0" borderId="1" xfId="0" applyFont="1" applyBorder="1" applyAlignment="1">
      <alignment horizontal="left" vertical="top" wrapText="1"/>
    </xf>
    <xf numFmtId="0" fontId="43" fillId="0" borderId="41" xfId="0" applyFont="1" applyBorder="1" applyAlignment="1">
      <alignment horizontal="left" vertical="center" wrapText="1"/>
    </xf>
    <xf numFmtId="0" fontId="43" fillId="0" borderId="0" xfId="0" applyFont="1" applyBorder="1" applyAlignment="1">
      <alignment horizontal="left" vertical="center" wrapText="1"/>
    </xf>
    <xf numFmtId="0" fontId="43" fillId="0" borderId="37" xfId="0" applyFont="1" applyBorder="1" applyAlignment="1">
      <alignment horizontal="left" vertical="center" wrapText="1"/>
    </xf>
    <xf numFmtId="0" fontId="8" fillId="5" borderId="4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45" fillId="0" borderId="41" xfId="0" applyFont="1" applyBorder="1" applyAlignment="1">
      <alignment horizontal="left" vertical="top" wrapText="1"/>
    </xf>
    <xf numFmtId="0" fontId="31" fillId="0" borderId="0" xfId="0" applyFont="1" applyBorder="1" applyAlignment="1">
      <alignment horizontal="left" vertical="top" wrapText="1"/>
    </xf>
    <xf numFmtId="0" fontId="31" fillId="0" borderId="37" xfId="0" applyFont="1" applyBorder="1" applyAlignment="1">
      <alignment horizontal="left" vertical="top" wrapText="1"/>
    </xf>
    <xf numFmtId="0" fontId="44" fillId="0" borderId="0" xfId="0" applyFont="1" applyBorder="1" applyAlignment="1">
      <alignment horizontal="left" vertical="top" wrapText="1"/>
    </xf>
    <xf numFmtId="0" fontId="44" fillId="0" borderId="37" xfId="0" applyFont="1" applyBorder="1" applyAlignment="1">
      <alignment horizontal="left" vertical="top" wrapText="1"/>
    </xf>
    <xf numFmtId="0" fontId="24" fillId="0" borderId="0" xfId="0" applyFont="1" applyBorder="1" applyAlignment="1">
      <alignment horizontal="left" vertical="top" wrapText="1"/>
    </xf>
    <xf numFmtId="0" fontId="24" fillId="0" borderId="37" xfId="0" applyFont="1" applyBorder="1" applyAlignment="1">
      <alignment horizontal="left" vertical="top" wrapText="1"/>
    </xf>
    <xf numFmtId="0" fontId="34" fillId="0" borderId="41" xfId="0" applyFont="1" applyBorder="1" applyAlignment="1">
      <alignment horizontal="left" vertical="top" wrapText="1"/>
    </xf>
    <xf numFmtId="0" fontId="9" fillId="8" borderId="11" xfId="0" applyFont="1" applyFill="1" applyBorder="1" applyAlignment="1">
      <alignment horizontal="center" vertical="center" wrapText="1"/>
    </xf>
    <xf numFmtId="0" fontId="24" fillId="0" borderId="24" xfId="0" applyFont="1" applyBorder="1" applyAlignment="1">
      <alignment horizontal="left" vertical="center" wrapText="1"/>
    </xf>
    <xf numFmtId="0" fontId="24" fillId="0" borderId="26" xfId="0" applyFont="1" applyBorder="1" applyAlignment="1">
      <alignment horizontal="left" vertical="center" wrapText="1"/>
    </xf>
    <xf numFmtId="0" fontId="24" fillId="0" borderId="41" xfId="0" applyFont="1" applyBorder="1" applyAlignment="1">
      <alignment horizontal="left"/>
    </xf>
    <xf numFmtId="0" fontId="24" fillId="0" borderId="0" xfId="0" applyFont="1" applyBorder="1" applyAlignment="1">
      <alignment horizontal="left"/>
    </xf>
    <xf numFmtId="0" fontId="34" fillId="0" borderId="1" xfId="0" applyFont="1" applyBorder="1" applyAlignment="1">
      <alignment horizontal="left" vertical="top" wrapText="1"/>
    </xf>
    <xf numFmtId="0" fontId="47" fillId="5" borderId="2" xfId="0" applyFont="1" applyFill="1" applyBorder="1" applyAlignment="1">
      <alignment horizontal="center" vertical="center" wrapText="1"/>
    </xf>
    <xf numFmtId="0" fontId="48" fillId="5" borderId="3"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47" fillId="5" borderId="28" xfId="0" applyFont="1" applyFill="1" applyBorder="1" applyAlignment="1">
      <alignment horizontal="center" vertical="center" wrapText="1"/>
    </xf>
    <xf numFmtId="0" fontId="48" fillId="5" borderId="30" xfId="0" applyFont="1" applyFill="1" applyBorder="1" applyAlignment="1">
      <alignment horizontal="center" vertical="center" wrapText="1"/>
    </xf>
    <xf numFmtId="0" fontId="47" fillId="5" borderId="41"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43" fillId="0" borderId="0" xfId="0" applyFont="1" applyBorder="1" applyAlignment="1">
      <alignment horizontal="left" vertical="top" wrapText="1"/>
    </xf>
    <xf numFmtId="0" fontId="43" fillId="0" borderId="37" xfId="0" applyFont="1" applyBorder="1" applyAlignment="1">
      <alignment horizontal="left" vertical="top" wrapText="1"/>
    </xf>
    <xf numFmtId="0" fontId="36" fillId="0" borderId="0" xfId="0" applyFont="1" applyBorder="1" applyAlignment="1">
      <alignment horizontal="left" vertical="top" wrapText="1"/>
    </xf>
    <xf numFmtId="0" fontId="36" fillId="0" borderId="37" xfId="0" applyFont="1" applyBorder="1" applyAlignment="1">
      <alignment horizontal="left" vertical="top" wrapText="1"/>
    </xf>
    <xf numFmtId="0" fontId="12" fillId="0" borderId="0" xfId="0" applyFont="1" applyBorder="1" applyAlignment="1">
      <alignment horizontal="left" vertical="top" wrapText="1"/>
    </xf>
    <xf numFmtId="0" fontId="12" fillId="0" borderId="37" xfId="0" applyFont="1" applyBorder="1" applyAlignment="1">
      <alignment horizontal="left" vertical="top" wrapText="1"/>
    </xf>
    <xf numFmtId="0" fontId="11" fillId="0" borderId="0" xfId="0" applyFont="1" applyBorder="1" applyAlignment="1">
      <alignment horizontal="left" vertical="top" wrapText="1"/>
    </xf>
    <xf numFmtId="0" fontId="11" fillId="0" borderId="37" xfId="0" applyFont="1" applyBorder="1" applyAlignment="1">
      <alignment horizontal="left" vertical="top" wrapText="1"/>
    </xf>
    <xf numFmtId="0" fontId="12" fillId="0" borderId="30" xfId="0" applyFont="1" applyBorder="1" applyAlignment="1">
      <alignment horizontal="left" vertical="top" wrapText="1"/>
    </xf>
    <xf numFmtId="0" fontId="12" fillId="0" borderId="25" xfId="0" applyFont="1" applyBorder="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24" fillId="0" borderId="41" xfId="0" applyFont="1" applyBorder="1" applyAlignment="1">
      <alignment horizontal="left" vertical="top" wrapText="1"/>
    </xf>
    <xf numFmtId="0" fontId="24" fillId="0" borderId="41" xfId="0" applyFont="1" applyBorder="1" applyAlignment="1">
      <alignment horizontal="left" vertical="top"/>
    </xf>
    <xf numFmtId="0" fontId="24" fillId="0" borderId="0" xfId="0" applyFont="1" applyBorder="1" applyAlignment="1">
      <alignment horizontal="left" vertical="top"/>
    </xf>
    <xf numFmtId="0" fontId="1" fillId="0" borderId="5" xfId="0" applyFont="1" applyBorder="1" applyAlignment="1">
      <alignment horizontal="left" vertical="top"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7" fillId="5" borderId="29"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24" fillId="0" borderId="41" xfId="0" applyFont="1" applyBorder="1" applyAlignment="1">
      <alignment horizontal="left" vertical="center" wrapText="1"/>
    </xf>
    <xf numFmtId="0" fontId="24" fillId="0" borderId="0" xfId="0" applyFont="1" applyBorder="1" applyAlignment="1">
      <alignment horizontal="left" vertical="center" wrapText="1"/>
    </xf>
    <xf numFmtId="0" fontId="48" fillId="5" borderId="4" xfId="0" applyFont="1" applyFill="1" applyBorder="1" applyAlignment="1">
      <alignment horizontal="center" vertical="center" wrapText="1"/>
    </xf>
    <xf numFmtId="0" fontId="34" fillId="0" borderId="5" xfId="0" applyFont="1" applyBorder="1" applyAlignment="1">
      <alignment horizontal="left" vertical="top" wrapText="1"/>
    </xf>
    <xf numFmtId="0" fontId="1" fillId="0" borderId="80" xfId="0" applyFont="1" applyBorder="1" applyAlignment="1">
      <alignment horizontal="left" vertical="top" wrapText="1"/>
    </xf>
    <xf numFmtId="0" fontId="1" fillId="0" borderId="83" xfId="0" applyFont="1" applyBorder="1" applyAlignment="1">
      <alignment horizontal="left" vertical="top" wrapText="1"/>
    </xf>
    <xf numFmtId="0" fontId="1" fillId="0" borderId="12" xfId="0" applyFont="1" applyBorder="1" applyAlignment="1">
      <alignment horizontal="left" vertical="top" wrapText="1"/>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47" fillId="5" borderId="88" xfId="0" applyFont="1" applyFill="1" applyBorder="1" applyAlignment="1">
      <alignment horizontal="center" vertical="center" wrapText="1"/>
    </xf>
    <xf numFmtId="0" fontId="48" fillId="5" borderId="80" xfId="0" applyFont="1" applyFill="1" applyBorder="1" applyAlignment="1">
      <alignment horizontal="center" vertical="center" wrapText="1"/>
    </xf>
    <xf numFmtId="0" fontId="22" fillId="3" borderId="0" xfId="0" applyFont="1" applyFill="1" applyAlignment="1">
      <alignment horizontal="left" vertical="center"/>
    </xf>
    <xf numFmtId="0" fontId="22" fillId="3" borderId="0" xfId="0" applyFont="1" applyFill="1" applyAlignment="1">
      <alignment horizontal="center" vertical="center"/>
    </xf>
    <xf numFmtId="0" fontId="11" fillId="0" borderId="0" xfId="0" applyFont="1" applyBorder="1" applyAlignment="1">
      <alignment horizontal="left" vertical="center" wrapText="1"/>
    </xf>
    <xf numFmtId="0" fontId="11" fillId="0" borderId="76" xfId="0" applyFont="1" applyBorder="1" applyAlignment="1">
      <alignment horizontal="left" vertical="center" wrapText="1"/>
    </xf>
    <xf numFmtId="0" fontId="11" fillId="7" borderId="0" xfId="0" applyFont="1" applyFill="1" applyBorder="1" applyAlignment="1">
      <alignment horizontal="left" vertical="top" wrapText="1"/>
    </xf>
    <xf numFmtId="0" fontId="11" fillId="7" borderId="76" xfId="0" applyFont="1" applyFill="1" applyBorder="1" applyAlignment="1">
      <alignment horizontal="left" vertical="top" wrapText="1"/>
    </xf>
    <xf numFmtId="0" fontId="11" fillId="7" borderId="14" xfId="0" applyFont="1" applyFill="1" applyBorder="1" applyAlignment="1">
      <alignment horizontal="left" vertical="top" wrapText="1"/>
    </xf>
    <xf numFmtId="0" fontId="11" fillId="7" borderId="75" xfId="0" applyFont="1" applyFill="1" applyBorder="1" applyAlignment="1">
      <alignment horizontal="left" vertical="top" wrapText="1"/>
    </xf>
    <xf numFmtId="0" fontId="22" fillId="3" borderId="50" xfId="0" applyFont="1" applyFill="1" applyBorder="1" applyAlignment="1">
      <alignment horizontal="left" vertical="center"/>
    </xf>
    <xf numFmtId="0" fontId="22" fillId="3" borderId="51" xfId="0" applyFont="1" applyFill="1" applyBorder="1" applyAlignment="1">
      <alignment horizontal="left" vertical="center"/>
    </xf>
    <xf numFmtId="0" fontId="22" fillId="3" borderId="52" xfId="0" applyFont="1" applyFill="1" applyBorder="1" applyAlignment="1">
      <alignment horizontal="left" vertical="center"/>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31" fillId="7" borderId="46" xfId="0" applyFont="1" applyFill="1" applyBorder="1" applyAlignment="1">
      <alignment horizontal="left" vertical="center" wrapText="1"/>
    </xf>
    <xf numFmtId="0" fontId="8" fillId="0" borderId="43" xfId="0" applyFont="1" applyBorder="1" applyAlignment="1">
      <alignment horizontal="center" vertical="center"/>
    </xf>
    <xf numFmtId="0" fontId="8" fillId="0" borderId="57" xfId="0" applyFont="1" applyBorder="1" applyAlignment="1">
      <alignment horizontal="center" vertical="center"/>
    </xf>
    <xf numFmtId="0" fontId="8" fillId="0" borderId="47" xfId="0" applyFont="1" applyBorder="1" applyAlignment="1">
      <alignment horizontal="center" vertical="center"/>
    </xf>
    <xf numFmtId="0" fontId="9" fillId="3" borderId="60" xfId="1" applyFont="1" applyFill="1" applyBorder="1" applyAlignment="1">
      <alignment horizontal="center" vertical="center"/>
    </xf>
    <xf numFmtId="0" fontId="9" fillId="3" borderId="61" xfId="1" applyFont="1" applyFill="1" applyBorder="1" applyAlignment="1">
      <alignment horizontal="center" vertical="center"/>
    </xf>
    <xf numFmtId="0" fontId="9" fillId="3" borderId="62" xfId="1" applyFont="1" applyFill="1" applyBorder="1" applyAlignment="1">
      <alignment horizontal="center" vertical="center"/>
    </xf>
    <xf numFmtId="0" fontId="42" fillId="6" borderId="63" xfId="1" applyFont="1" applyFill="1" applyBorder="1" applyAlignment="1">
      <alignment horizontal="center"/>
    </xf>
    <xf numFmtId="0" fontId="42" fillId="6" borderId="11" xfId="1" applyFont="1" applyFill="1" applyBorder="1" applyAlignment="1">
      <alignment horizontal="center"/>
    </xf>
    <xf numFmtId="0" fontId="42" fillId="6" borderId="64" xfId="1" applyFont="1" applyFill="1" applyBorder="1" applyAlignment="1">
      <alignment horizontal="center"/>
    </xf>
    <xf numFmtId="0" fontId="42" fillId="6" borderId="65" xfId="1" applyFont="1" applyFill="1" applyBorder="1" applyAlignment="1">
      <alignment horizontal="center" vertical="top"/>
    </xf>
    <xf numFmtId="0" fontId="42" fillId="6" borderId="0" xfId="1" applyFont="1" applyFill="1" applyAlignment="1">
      <alignment horizontal="center" vertical="top"/>
    </xf>
    <xf numFmtId="0" fontId="42" fillId="6" borderId="66" xfId="1" applyFont="1" applyFill="1" applyBorder="1" applyAlignment="1">
      <alignment horizontal="center" vertical="top"/>
    </xf>
    <xf numFmtId="0" fontId="27" fillId="0" borderId="67" xfId="2" applyFont="1" applyFill="1" applyBorder="1" applyAlignment="1">
      <alignment horizontal="left" vertical="top" wrapText="1"/>
    </xf>
    <xf numFmtId="0" fontId="27" fillId="0" borderId="30" xfId="2" applyFont="1" applyFill="1" applyBorder="1" applyAlignment="1">
      <alignment horizontal="left" vertical="top" wrapText="1"/>
    </xf>
    <xf numFmtId="0" fontId="27" fillId="0" borderId="68"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1">
    <dxf>
      <font>
        <color rgb="FF000000"/>
      </font>
      <fill>
        <patternFill patternType="solid">
          <bgColor rgb="FFFFF2CC"/>
        </patternFill>
      </fill>
    </dxf>
  </dxfs>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6" sqref="A6"/>
    </sheetView>
  </sheetViews>
  <sheetFormatPr defaultColWidth="0" defaultRowHeight="15" zeroHeight="1"/>
  <cols>
    <col min="1" max="14" width="8.85546875" style="3" customWidth="1"/>
    <col min="15" max="15" width="10.28515625" style="3" customWidth="1"/>
    <col min="16" max="16384" width="0" style="3" hidden="1"/>
  </cols>
  <sheetData>
    <row r="1" spans="1:15" s="4" customFormat="1" ht="30" customHeight="1">
      <c r="A1" s="250" t="s">
        <v>0</v>
      </c>
      <c r="B1" s="251"/>
      <c r="C1" s="251"/>
      <c r="D1" s="251"/>
      <c r="E1" s="251"/>
      <c r="F1" s="251"/>
      <c r="G1" s="251"/>
      <c r="H1" s="251"/>
      <c r="I1" s="251"/>
      <c r="J1" s="251"/>
      <c r="K1" s="251"/>
      <c r="L1" s="251"/>
      <c r="M1" s="251"/>
      <c r="N1" s="251"/>
      <c r="O1" s="252"/>
    </row>
    <row r="2" spans="1:15" ht="20.100000000000001" customHeight="1">
      <c r="A2" s="253" t="s">
        <v>1</v>
      </c>
      <c r="B2" s="254"/>
      <c r="C2" s="254"/>
      <c r="D2" s="254"/>
      <c r="E2" s="254"/>
      <c r="F2" s="254"/>
      <c r="G2" s="254"/>
      <c r="H2" s="254"/>
      <c r="I2" s="254"/>
      <c r="J2" s="254"/>
      <c r="K2" s="254"/>
      <c r="L2" s="254"/>
      <c r="M2" s="254"/>
      <c r="N2" s="254"/>
      <c r="O2" s="255"/>
    </row>
    <row r="3" spans="1:15" s="6" customFormat="1" ht="20.100000000000001" customHeight="1">
      <c r="A3" s="256" t="s">
        <v>2</v>
      </c>
      <c r="B3" s="257"/>
      <c r="C3" s="257"/>
      <c r="D3" s="257"/>
      <c r="E3" s="257"/>
      <c r="F3" s="257"/>
      <c r="G3" s="257"/>
      <c r="H3" s="257"/>
      <c r="I3" s="257"/>
      <c r="J3" s="257"/>
      <c r="K3" s="257"/>
      <c r="L3" s="257"/>
      <c r="M3" s="257"/>
      <c r="N3" s="257"/>
      <c r="O3" s="258"/>
    </row>
    <row r="4" spans="1:15" ht="117.95" customHeight="1">
      <c r="A4" s="247" t="s">
        <v>3</v>
      </c>
      <c r="B4" s="248"/>
      <c r="C4" s="248"/>
      <c r="D4" s="248"/>
      <c r="E4" s="248"/>
      <c r="F4" s="248"/>
      <c r="G4" s="248"/>
      <c r="H4" s="248"/>
      <c r="I4" s="248"/>
      <c r="J4" s="248"/>
      <c r="K4" s="248"/>
      <c r="L4" s="248"/>
      <c r="M4" s="248"/>
      <c r="N4" s="248"/>
      <c r="O4" s="249"/>
    </row>
    <row r="5" spans="1:15" ht="76.5" customHeight="1">
      <c r="A5" s="247" t="s">
        <v>4</v>
      </c>
      <c r="B5" s="248"/>
      <c r="C5" s="248"/>
      <c r="D5" s="248"/>
      <c r="E5" s="248"/>
      <c r="F5" s="248"/>
      <c r="G5" s="248"/>
      <c r="H5" s="248"/>
      <c r="I5" s="248"/>
      <c r="J5" s="248"/>
      <c r="K5" s="248"/>
      <c r="L5" s="248"/>
      <c r="M5" s="248"/>
      <c r="N5" s="248"/>
      <c r="O5" s="249"/>
    </row>
    <row r="6" spans="1:15" ht="71.25" customHeight="1">
      <c r="A6" s="247" t="s">
        <v>5</v>
      </c>
      <c r="B6" s="248"/>
      <c r="C6" s="248"/>
      <c r="D6" s="248"/>
      <c r="E6" s="248"/>
      <c r="F6" s="248"/>
      <c r="G6" s="248"/>
      <c r="H6" s="248"/>
      <c r="I6" s="248"/>
      <c r="J6" s="248"/>
      <c r="K6" s="248"/>
      <c r="L6" s="248"/>
      <c r="M6" s="248"/>
      <c r="N6" s="248"/>
      <c r="O6" s="249"/>
    </row>
    <row r="7" spans="1:15" hidden="1">
      <c r="A7" s="40"/>
      <c r="B7" s="40"/>
      <c r="C7" s="40"/>
      <c r="D7" s="40"/>
      <c r="E7" s="40"/>
      <c r="F7" s="40"/>
      <c r="G7" s="40"/>
      <c r="H7" s="40"/>
      <c r="I7" s="40"/>
      <c r="J7" s="40"/>
      <c r="K7" s="40"/>
      <c r="L7" s="40"/>
      <c r="M7" s="40"/>
      <c r="N7" s="40"/>
      <c r="O7" s="40"/>
    </row>
    <row r="8" spans="1:15" hidden="1">
      <c r="A8" s="40"/>
      <c r="B8" s="40"/>
      <c r="C8" s="40"/>
      <c r="D8" s="40"/>
      <c r="E8" s="40"/>
      <c r="F8" s="40"/>
      <c r="G8" s="40"/>
      <c r="H8" s="40"/>
      <c r="I8" s="40"/>
      <c r="J8" s="40"/>
      <c r="K8" s="40"/>
      <c r="L8" s="40"/>
      <c r="M8" s="40"/>
      <c r="N8" s="40"/>
      <c r="O8" s="40"/>
    </row>
    <row r="9" spans="1:15" hidden="1">
      <c r="A9" s="40"/>
      <c r="B9" s="40"/>
      <c r="C9" s="40"/>
      <c r="D9" s="40"/>
      <c r="E9" s="40"/>
      <c r="F9" s="40"/>
      <c r="G9" s="40"/>
      <c r="H9" s="40"/>
      <c r="I9" s="40"/>
      <c r="J9" s="40"/>
      <c r="K9" s="40"/>
      <c r="L9" s="40"/>
      <c r="M9" s="40"/>
      <c r="N9" s="40"/>
      <c r="O9" s="40"/>
    </row>
    <row r="10" spans="1:15" hidden="1">
      <c r="A10" s="40"/>
      <c r="B10" s="40"/>
      <c r="C10" s="40"/>
      <c r="D10" s="40"/>
      <c r="E10" s="40"/>
      <c r="F10" s="40"/>
      <c r="G10" s="40"/>
      <c r="H10" s="40"/>
      <c r="I10" s="40"/>
      <c r="J10" s="40"/>
      <c r="K10" s="40"/>
      <c r="L10" s="40"/>
      <c r="M10" s="40"/>
      <c r="N10" s="40"/>
      <c r="O10" s="40"/>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11" sqref="A11"/>
    </sheetView>
  </sheetViews>
  <sheetFormatPr defaultColWidth="0" defaultRowHeight="15.75" customHeight="1" zeroHeight="1"/>
  <cols>
    <col min="1" max="1" width="41.85546875" style="49" customWidth="1"/>
    <col min="2" max="2" width="16.140625" style="53" customWidth="1"/>
    <col min="3" max="3" width="58.42578125" style="53" customWidth="1"/>
    <col min="4" max="16384" width="0" style="49" hidden="1"/>
  </cols>
  <sheetData>
    <row r="1" spans="1:4" s="48" customFormat="1" ht="26.25" customHeight="1">
      <c r="A1" s="360" t="s">
        <v>0</v>
      </c>
      <c r="B1" s="361"/>
      <c r="C1" s="362"/>
      <c r="D1" s="170"/>
    </row>
    <row r="2" spans="1:4" ht="21.75" customHeight="1">
      <c r="A2" s="363" t="s">
        <v>361</v>
      </c>
      <c r="B2" s="364"/>
      <c r="C2" s="365"/>
      <c r="D2" s="80"/>
    </row>
    <row r="3" spans="1:4" s="50" customFormat="1" ht="21.75" customHeight="1">
      <c r="A3" s="366" t="s">
        <v>2</v>
      </c>
      <c r="B3" s="367"/>
      <c r="C3" s="368"/>
      <c r="D3" s="171"/>
    </row>
    <row r="4" spans="1:4" s="51" customFormat="1" ht="129" customHeight="1">
      <c r="A4" s="369" t="s">
        <v>362</v>
      </c>
      <c r="B4" s="370"/>
      <c r="C4" s="371"/>
      <c r="D4" s="172"/>
    </row>
    <row r="5" spans="1:4" s="50" customFormat="1" ht="35.25" customHeight="1">
      <c r="A5" s="52"/>
      <c r="B5" s="169" t="s">
        <v>363</v>
      </c>
      <c r="C5" s="168" t="s">
        <v>364</v>
      </c>
      <c r="D5" s="171"/>
    </row>
    <row r="6" spans="1:4" s="50" customFormat="1" ht="68.25" customHeight="1">
      <c r="A6" s="165" t="s">
        <v>365</v>
      </c>
      <c r="B6" s="162" t="s">
        <v>332</v>
      </c>
      <c r="C6" s="159" t="s">
        <v>366</v>
      </c>
      <c r="D6" s="171"/>
    </row>
    <row r="7" spans="1:4" ht="19.5" customHeight="1">
      <c r="A7" s="166" t="s">
        <v>367</v>
      </c>
      <c r="B7" s="163" t="s">
        <v>368</v>
      </c>
      <c r="C7" s="160"/>
      <c r="D7" s="80"/>
    </row>
    <row r="8" spans="1:4" ht="32.25">
      <c r="A8" s="166" t="s">
        <v>369</v>
      </c>
      <c r="B8" s="163" t="s">
        <v>368</v>
      </c>
      <c r="C8" s="82"/>
      <c r="D8" s="80"/>
    </row>
    <row r="9" spans="1:4" ht="32.25">
      <c r="A9" s="166" t="s">
        <v>370</v>
      </c>
      <c r="B9" s="163" t="s">
        <v>368</v>
      </c>
      <c r="C9" s="160"/>
      <c r="D9" s="80"/>
    </row>
    <row r="10" spans="1:4" ht="32.25">
      <c r="A10" s="166" t="s">
        <v>371</v>
      </c>
      <c r="B10" s="163" t="s">
        <v>368</v>
      </c>
      <c r="C10" s="82"/>
      <c r="D10" s="80"/>
    </row>
    <row r="11" spans="1:4" ht="96" customHeight="1">
      <c r="A11" s="166" t="s">
        <v>372</v>
      </c>
      <c r="B11" s="163" t="s">
        <v>332</v>
      </c>
      <c r="C11" s="82" t="s">
        <v>373</v>
      </c>
      <c r="D11" s="80"/>
    </row>
    <row r="12" spans="1:4" ht="19.5" customHeight="1">
      <c r="A12" s="166" t="s">
        <v>374</v>
      </c>
      <c r="B12" s="163" t="s">
        <v>368</v>
      </c>
      <c r="C12" s="82" t="s">
        <v>375</v>
      </c>
      <c r="D12" s="80"/>
    </row>
    <row r="13" spans="1:4" ht="20.25" customHeight="1">
      <c r="A13" s="166" t="s">
        <v>376</v>
      </c>
      <c r="B13" s="163" t="s">
        <v>368</v>
      </c>
      <c r="C13" s="82"/>
      <c r="D13" s="80"/>
    </row>
    <row r="14" spans="1:4" ht="409.5" customHeight="1">
      <c r="A14" s="166" t="s">
        <v>377</v>
      </c>
      <c r="B14" s="163" t="s">
        <v>332</v>
      </c>
      <c r="C14" s="82" t="s">
        <v>378</v>
      </c>
      <c r="D14" s="80"/>
    </row>
    <row r="15" spans="1:4" ht="36" customHeight="1">
      <c r="A15" s="166" t="s">
        <v>379</v>
      </c>
      <c r="B15" s="163" t="s">
        <v>368</v>
      </c>
      <c r="C15" s="82"/>
      <c r="D15" s="80"/>
    </row>
    <row r="16" spans="1:4" ht="258.75" customHeight="1">
      <c r="A16" s="166" t="s">
        <v>380</v>
      </c>
      <c r="B16" s="163" t="s">
        <v>332</v>
      </c>
      <c r="C16" s="160" t="s">
        <v>381</v>
      </c>
      <c r="D16" s="80"/>
    </row>
    <row r="17" spans="1:4" ht="138" customHeight="1">
      <c r="A17" s="166" t="s">
        <v>382</v>
      </c>
      <c r="B17" s="163" t="s">
        <v>332</v>
      </c>
      <c r="C17" s="160" t="s">
        <v>383</v>
      </c>
      <c r="D17" s="80"/>
    </row>
    <row r="18" spans="1:4" ht="51.75" customHeight="1">
      <c r="A18" s="166" t="s">
        <v>384</v>
      </c>
      <c r="B18" s="163" t="s">
        <v>368</v>
      </c>
      <c r="C18" s="160"/>
      <c r="D18" s="80"/>
    </row>
    <row r="19" spans="1:4" ht="57" customHeight="1">
      <c r="A19" s="167" t="s">
        <v>385</v>
      </c>
      <c r="B19" s="164" t="s">
        <v>368</v>
      </c>
      <c r="C19" s="161"/>
      <c r="D19" s="80"/>
    </row>
    <row r="20" spans="1:4" ht="15.75" hidden="1" customHeight="1">
      <c r="A20" s="80"/>
      <c r="B20" s="81"/>
      <c r="C20" s="81"/>
      <c r="D20" s="80"/>
    </row>
  </sheetData>
  <sheetProtection formatCells="0" formatColumns="0" formatRows="0" insertHyperlink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N30"/>
  <sheetViews>
    <sheetView showGridLines="0" topLeftCell="A25" workbookViewId="0">
      <selection activeCell="A31" sqref="A31"/>
    </sheetView>
  </sheetViews>
  <sheetFormatPr defaultColWidth="0" defaultRowHeight="15" customHeight="1" zeroHeight="1"/>
  <cols>
    <col min="1" max="1" width="19.42578125" style="8" customWidth="1"/>
    <col min="2" max="2" width="87.5703125" style="182" customWidth="1"/>
    <col min="3" max="3" width="25.85546875" style="190" customWidth="1"/>
    <col min="4" max="66" width="0" style="3" hidden="1" customWidth="1"/>
    <col min="67" max="16384" width="8.85546875" style="3" hidden="1"/>
  </cols>
  <sheetData>
    <row r="1" spans="1:66" s="43" customFormat="1" ht="43.5" customHeight="1">
      <c r="A1" s="268" t="s">
        <v>6</v>
      </c>
      <c r="B1" s="268"/>
      <c r="C1" s="269"/>
      <c r="D1" s="42"/>
      <c r="E1" s="41"/>
    </row>
    <row r="2" spans="1:66" s="44" customFormat="1" ht="15.75">
      <c r="A2" s="265" t="s">
        <v>7</v>
      </c>
      <c r="B2" s="266"/>
      <c r="C2" s="267"/>
      <c r="D2" s="83"/>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row>
    <row r="3" spans="1:66" s="44" customFormat="1" ht="15.75">
      <c r="A3" s="241" t="s">
        <v>8</v>
      </c>
      <c r="B3" s="246"/>
      <c r="C3" s="95"/>
      <c r="D3" s="45"/>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row>
    <row r="4" spans="1:66" s="44" customFormat="1" ht="15.75">
      <c r="A4" s="241" t="s">
        <v>9</v>
      </c>
      <c r="B4" s="246"/>
      <c r="C4" s="95"/>
      <c r="D4" s="45"/>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row>
    <row r="5" spans="1:66" s="44" customFormat="1" ht="15.75">
      <c r="A5" s="241" t="s">
        <v>10</v>
      </c>
      <c r="B5" s="246"/>
      <c r="C5" s="95"/>
      <c r="D5" s="45"/>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s="44" customFormat="1" ht="15.75">
      <c r="A6" s="241" t="s">
        <v>11</v>
      </c>
      <c r="B6" s="246"/>
      <c r="C6" s="95"/>
      <c r="D6" s="45"/>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s="44" customFormat="1" ht="48.75" customHeight="1">
      <c r="A7" s="262" t="s">
        <v>12</v>
      </c>
      <c r="B7" s="263"/>
      <c r="C7" s="2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s="1" customFormat="1" ht="78.75" customHeight="1">
      <c r="A8" s="276" t="s">
        <v>13</v>
      </c>
      <c r="B8" s="277"/>
      <c r="C8" s="278"/>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row>
    <row r="9" spans="1:66" s="1" customFormat="1" ht="47.25" customHeight="1">
      <c r="A9" s="273" t="s">
        <v>14</v>
      </c>
      <c r="B9" s="274"/>
      <c r="C9" s="275"/>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row>
    <row r="10" spans="1:66" s="1" customFormat="1" ht="30.75" customHeight="1">
      <c r="A10" s="270" t="s">
        <v>15</v>
      </c>
      <c r="B10" s="271"/>
      <c r="C10" s="272"/>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row>
    <row r="11" spans="1:66" s="1" customFormat="1" ht="38.25" customHeight="1">
      <c r="A11" s="259" t="s">
        <v>16</v>
      </c>
      <c r="B11" s="260"/>
      <c r="C11" s="261"/>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row>
    <row r="12" spans="1:66" ht="16.5">
      <c r="A12" s="10" t="s">
        <v>17</v>
      </c>
      <c r="B12" s="174" t="s">
        <v>18</v>
      </c>
      <c r="C12" s="17" t="s">
        <v>19</v>
      </c>
    </row>
    <row r="13" spans="1:66" s="4" customFormat="1" ht="40.5" customHeight="1">
      <c r="A13" s="65">
        <v>1</v>
      </c>
      <c r="B13" s="175" t="s">
        <v>20</v>
      </c>
      <c r="C13" s="74" t="s">
        <v>21</v>
      </c>
    </row>
    <row r="14" spans="1:66" s="4" customFormat="1" ht="66" customHeight="1">
      <c r="A14" s="65">
        <v>2</v>
      </c>
      <c r="B14" s="175" t="s">
        <v>22</v>
      </c>
      <c r="C14" s="74" t="s">
        <v>21</v>
      </c>
    </row>
    <row r="15" spans="1:66" s="4" customFormat="1" ht="42.75" customHeight="1">
      <c r="A15" s="65">
        <v>3</v>
      </c>
      <c r="B15" s="176" t="s">
        <v>23</v>
      </c>
      <c r="C15" s="74" t="s">
        <v>21</v>
      </c>
    </row>
    <row r="16" spans="1:66" s="4" customFormat="1" ht="43.5" customHeight="1">
      <c r="A16" s="65">
        <v>4</v>
      </c>
      <c r="B16" s="177" t="s">
        <v>24</v>
      </c>
      <c r="C16" s="74" t="s">
        <v>21</v>
      </c>
    </row>
    <row r="17" spans="1:66" s="4" customFormat="1" ht="42" customHeight="1">
      <c r="A17" s="65">
        <v>5</v>
      </c>
      <c r="B17" s="178" t="s">
        <v>25</v>
      </c>
      <c r="C17" s="74" t="s">
        <v>21</v>
      </c>
    </row>
    <row r="18" spans="1:66" s="4" customFormat="1" ht="37.5" customHeight="1">
      <c r="A18" s="65">
        <v>6</v>
      </c>
      <c r="B18" s="177" t="s">
        <v>26</v>
      </c>
      <c r="C18" s="74" t="s">
        <v>21</v>
      </c>
    </row>
    <row r="19" spans="1:66" s="4" customFormat="1" ht="370.5" customHeight="1">
      <c r="A19" s="173" t="s">
        <v>27</v>
      </c>
      <c r="B19" s="179" t="s">
        <v>28</v>
      </c>
      <c r="C19" s="186" t="s">
        <v>29</v>
      </c>
    </row>
    <row r="20" spans="1:66" ht="23.25" customHeight="1">
      <c r="A20" s="94"/>
      <c r="B20" s="180" t="s">
        <v>30</v>
      </c>
      <c r="C20" s="187">
        <v>6</v>
      </c>
    </row>
    <row r="21" spans="1:66" s="9" customFormat="1" ht="16.5">
      <c r="A21" s="15" t="s">
        <v>17</v>
      </c>
      <c r="B21" s="181" t="s">
        <v>31</v>
      </c>
      <c r="C21" s="16" t="s">
        <v>19</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row>
    <row r="22" spans="1:66" ht="32.25" customHeight="1">
      <c r="A22" s="65">
        <v>1</v>
      </c>
      <c r="B22" s="177" t="s">
        <v>32</v>
      </c>
      <c r="C22" s="188" t="s">
        <v>21</v>
      </c>
    </row>
    <row r="23" spans="1:66" ht="33" customHeight="1">
      <c r="A23" s="65">
        <v>2</v>
      </c>
      <c r="B23" s="177" t="s">
        <v>33</v>
      </c>
      <c r="C23" s="188" t="s">
        <v>21</v>
      </c>
    </row>
    <row r="24" spans="1:66" ht="42.75" customHeight="1">
      <c r="A24" s="65">
        <v>3</v>
      </c>
      <c r="B24" s="177" t="s">
        <v>34</v>
      </c>
      <c r="C24" s="188" t="s">
        <v>21</v>
      </c>
    </row>
    <row r="25" spans="1:66" ht="35.25" customHeight="1">
      <c r="A25" s="65">
        <v>4</v>
      </c>
      <c r="B25" s="177" t="s">
        <v>35</v>
      </c>
      <c r="C25" s="188" t="s">
        <v>21</v>
      </c>
    </row>
    <row r="26" spans="1:66" ht="48" customHeight="1">
      <c r="A26" s="65">
        <v>5</v>
      </c>
      <c r="B26" s="176" t="s">
        <v>36</v>
      </c>
      <c r="C26" s="188" t="s">
        <v>37</v>
      </c>
    </row>
    <row r="27" spans="1:66" ht="50.25" customHeight="1">
      <c r="A27" s="65">
        <v>6</v>
      </c>
      <c r="B27" s="176" t="s">
        <v>38</v>
      </c>
      <c r="C27" s="188" t="s">
        <v>37</v>
      </c>
    </row>
    <row r="28" spans="1:66" ht="40.5" customHeight="1">
      <c r="A28" s="65">
        <v>7</v>
      </c>
      <c r="B28" s="177" t="s">
        <v>39</v>
      </c>
      <c r="C28" s="188" t="s">
        <v>37</v>
      </c>
    </row>
    <row r="29" spans="1:66" ht="321.75" customHeight="1">
      <c r="A29" s="173" t="s">
        <v>27</v>
      </c>
      <c r="B29" s="179" t="s">
        <v>40</v>
      </c>
      <c r="C29" s="189" t="s">
        <v>29</v>
      </c>
    </row>
    <row r="30" spans="1:66" s="185" customFormat="1" ht="20.25" customHeight="1">
      <c r="A30" s="183"/>
      <c r="B30" s="184" t="s">
        <v>41</v>
      </c>
      <c r="C30" s="187">
        <v>4</v>
      </c>
    </row>
  </sheetData>
  <sheetProtection formatCells="0" formatColumns="0" formatRows="0" insertHyperlinks="0"/>
  <mergeCells count="7">
    <mergeCell ref="A11:C11"/>
    <mergeCell ref="A7:C7"/>
    <mergeCell ref="A2:C2"/>
    <mergeCell ref="A1:C1"/>
    <mergeCell ref="A10:C10"/>
    <mergeCell ref="A9:C9"/>
    <mergeCell ref="A8:C8"/>
  </mergeCells>
  <dataValidations count="1">
    <dataValidation type="list" allowBlank="1" sqref="C13:C19 C22:C29"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3"/>
  <sheetViews>
    <sheetView showGridLines="0" topLeftCell="A27" zoomScale="80" zoomScaleNormal="80" workbookViewId="0">
      <selection activeCell="B27" sqref="B27:D27"/>
    </sheetView>
  </sheetViews>
  <sheetFormatPr defaultColWidth="0" defaultRowHeight="15" zeroHeight="1"/>
  <cols>
    <col min="1" max="1" width="15.85546875" style="1" customWidth="1"/>
    <col min="2" max="2" width="101.140625" style="1" customWidth="1"/>
    <col min="3" max="3" width="26.28515625" style="2" customWidth="1"/>
    <col min="4" max="4" width="26.85546875" style="2" customWidth="1"/>
    <col min="5" max="33" width="8.7109375" style="1" hidden="1" customWidth="1"/>
    <col min="34" max="16384" width="14.42578125" style="1" hidden="1"/>
  </cols>
  <sheetData>
    <row r="1" spans="1:33" s="43" customFormat="1" ht="44.25" customHeight="1">
      <c r="A1" s="268" t="s">
        <v>42</v>
      </c>
      <c r="B1" s="294"/>
      <c r="C1" s="294"/>
      <c r="D1" s="294"/>
      <c r="E1" s="42"/>
      <c r="F1" s="41"/>
    </row>
    <row r="2" spans="1:33" s="44" customFormat="1" ht="15.75">
      <c r="A2" s="265" t="s">
        <v>7</v>
      </c>
      <c r="B2" s="295"/>
      <c r="C2" s="295"/>
      <c r="D2" s="296"/>
      <c r="E2" s="83"/>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s="44" customFormat="1" ht="15.75">
      <c r="A3" s="297" t="str">
        <f>'Design &amp; Usability'!A3</f>
        <v>Name of Provider: Lexia Learning LLC</v>
      </c>
      <c r="B3" s="298"/>
      <c r="C3" s="60"/>
      <c r="D3" s="95"/>
      <c r="E3" s="45"/>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s="44" customFormat="1" ht="15.75">
      <c r="A4" s="297" t="str">
        <f>'Design &amp; Usability'!A4</f>
        <v>Product Title and Edition: Lexia Core5 Reading V4.7.4</v>
      </c>
      <c r="B4" s="298"/>
      <c r="C4" s="60"/>
      <c r="D4" s="95"/>
      <c r="E4" s="45"/>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33" s="44" customFormat="1" ht="15.75">
      <c r="A5" s="297" t="str">
        <f>'Design &amp; Usability'!A5</f>
        <v>Publication Year: 2013</v>
      </c>
      <c r="B5" s="298"/>
      <c r="C5" s="60"/>
      <c r="D5" s="95"/>
      <c r="E5" s="45"/>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row>
    <row r="6" spans="1:33" s="44" customFormat="1" ht="15.75">
      <c r="A6" s="241" t="s">
        <v>43</v>
      </c>
      <c r="B6" s="242"/>
      <c r="C6" s="60"/>
      <c r="D6" s="95"/>
      <c r="E6" s="45"/>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row>
    <row r="7" spans="1:33" s="44" customFormat="1" ht="34.5" customHeight="1">
      <c r="A7" s="280" t="s">
        <v>12</v>
      </c>
      <c r="B7" s="281"/>
      <c r="C7" s="281"/>
      <c r="D7" s="28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row>
    <row r="8" spans="1:33" ht="66" customHeight="1">
      <c r="A8" s="276" t="s">
        <v>13</v>
      </c>
      <c r="B8" s="289"/>
      <c r="C8" s="289"/>
      <c r="D8" s="290"/>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ht="33" customHeight="1">
      <c r="A9" s="286" t="s">
        <v>44</v>
      </c>
      <c r="B9" s="291"/>
      <c r="C9" s="291"/>
      <c r="D9" s="292"/>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row>
    <row r="10" spans="1:33" ht="21" customHeight="1">
      <c r="A10" s="293" t="s">
        <v>45</v>
      </c>
      <c r="B10" s="287"/>
      <c r="C10" s="287"/>
      <c r="D10" s="288"/>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ht="36" customHeight="1">
      <c r="A11" s="286" t="s">
        <v>46</v>
      </c>
      <c r="B11" s="287"/>
      <c r="C11" s="287"/>
      <c r="D11" s="288"/>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s="195" customFormat="1" ht="32.25" customHeight="1">
      <c r="A12" s="191" t="s">
        <v>17</v>
      </c>
      <c r="B12" s="192" t="s">
        <v>47</v>
      </c>
      <c r="C12" s="191" t="s">
        <v>48</v>
      </c>
      <c r="D12" s="191" t="s">
        <v>49</v>
      </c>
      <c r="E12" s="193"/>
      <c r="F12" s="193"/>
      <c r="G12" s="193"/>
      <c r="H12" s="193"/>
      <c r="I12" s="193"/>
      <c r="J12" s="193"/>
      <c r="K12" s="193"/>
      <c r="L12" s="193"/>
      <c r="M12" s="193"/>
      <c r="N12" s="193"/>
      <c r="O12" s="193"/>
      <c r="P12" s="193"/>
      <c r="Q12" s="193"/>
      <c r="R12" s="193"/>
      <c r="S12" s="193"/>
      <c r="T12" s="193"/>
      <c r="U12" s="193"/>
      <c r="V12" s="193"/>
      <c r="W12" s="193"/>
      <c r="X12" s="193"/>
      <c r="Y12" s="194"/>
      <c r="Z12" s="194"/>
      <c r="AA12" s="194"/>
      <c r="AB12" s="194"/>
      <c r="AC12" s="194"/>
      <c r="AD12" s="194"/>
      <c r="AE12" s="194"/>
      <c r="AF12" s="194"/>
      <c r="AG12" s="194"/>
    </row>
    <row r="13" spans="1:33" ht="21" customHeight="1">
      <c r="A13" s="283" t="s">
        <v>50</v>
      </c>
      <c r="B13" s="284"/>
      <c r="C13" s="284"/>
      <c r="D13" s="285"/>
      <c r="E13" s="55"/>
      <c r="F13" s="55"/>
      <c r="G13" s="55"/>
      <c r="H13" s="55"/>
      <c r="I13" s="55"/>
      <c r="J13" s="55"/>
      <c r="K13" s="55"/>
      <c r="L13" s="55"/>
      <c r="M13" s="55"/>
      <c r="N13" s="55"/>
      <c r="O13" s="55"/>
      <c r="P13" s="55"/>
      <c r="Q13" s="55"/>
      <c r="R13" s="55"/>
      <c r="S13" s="55"/>
      <c r="T13" s="55"/>
      <c r="U13" s="55"/>
      <c r="V13" s="55"/>
      <c r="W13" s="55"/>
      <c r="X13" s="55"/>
      <c r="Y13" s="54"/>
      <c r="Z13" s="54"/>
      <c r="AA13" s="54"/>
      <c r="AB13" s="54"/>
      <c r="AC13" s="54"/>
      <c r="AD13" s="54"/>
      <c r="AE13" s="54"/>
      <c r="AF13" s="54"/>
      <c r="AG13" s="54"/>
    </row>
    <row r="14" spans="1:33" s="98" customFormat="1" ht="35.25" customHeight="1">
      <c r="A14" s="67">
        <v>1</v>
      </c>
      <c r="B14" s="93" t="s">
        <v>51</v>
      </c>
      <c r="C14" s="85" t="s">
        <v>21</v>
      </c>
      <c r="D14" s="68" t="s">
        <v>21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98" customFormat="1" ht="35.25" customHeight="1">
      <c r="A15" s="67">
        <v>2</v>
      </c>
      <c r="B15" s="92" t="s">
        <v>52</v>
      </c>
      <c r="C15" s="85" t="s">
        <v>21</v>
      </c>
      <c r="D15" s="68" t="s">
        <v>21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s="98" customFormat="1" ht="35.25" customHeight="1">
      <c r="A16" s="67">
        <v>3</v>
      </c>
      <c r="B16" s="93" t="s">
        <v>53</v>
      </c>
      <c r="C16" s="85" t="s">
        <v>21</v>
      </c>
      <c r="D16" s="68" t="s">
        <v>21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s="98" customFormat="1" ht="35.25" customHeight="1">
      <c r="A17" s="67">
        <v>4</v>
      </c>
      <c r="B17" s="93" t="s">
        <v>54</v>
      </c>
      <c r="C17" s="85" t="s">
        <v>21</v>
      </c>
      <c r="D17" s="68" t="s">
        <v>21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s="98" customFormat="1" ht="35.25" customHeight="1">
      <c r="A18" s="67">
        <v>5</v>
      </c>
      <c r="B18" s="93" t="s">
        <v>55</v>
      </c>
      <c r="C18" s="85" t="s">
        <v>21</v>
      </c>
      <c r="D18" s="68" t="s">
        <v>21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s="98" customFormat="1" ht="35.25" customHeight="1">
      <c r="A19" s="67">
        <v>6</v>
      </c>
      <c r="B19" s="93" t="s">
        <v>56</v>
      </c>
      <c r="C19" s="85" t="s">
        <v>21</v>
      </c>
      <c r="D19" s="68" t="s">
        <v>21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s="98" customFormat="1" ht="35.25" customHeight="1">
      <c r="A20" s="67">
        <v>7</v>
      </c>
      <c r="B20" s="93" t="s">
        <v>57</v>
      </c>
      <c r="C20" s="85" t="s">
        <v>21</v>
      </c>
      <c r="D20" s="68" t="s">
        <v>21</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s="98" customFormat="1" ht="35.25" customHeight="1">
      <c r="A21" s="67">
        <v>8</v>
      </c>
      <c r="B21" s="93" t="s">
        <v>58</v>
      </c>
      <c r="C21" s="85" t="s">
        <v>21</v>
      </c>
      <c r="D21" s="68" t="s">
        <v>21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s="98" customFormat="1" ht="35.25" customHeight="1">
      <c r="A22" s="67">
        <v>9</v>
      </c>
      <c r="B22" s="92" t="s">
        <v>59</v>
      </c>
      <c r="C22" s="85" t="s">
        <v>21</v>
      </c>
      <c r="D22" s="68" t="s">
        <v>21</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s="98" customFormat="1" ht="35.25" customHeight="1">
      <c r="A23" s="67">
        <v>10</v>
      </c>
      <c r="B23" s="92" t="s">
        <v>60</v>
      </c>
      <c r="C23" s="85" t="s">
        <v>21</v>
      </c>
      <c r="D23" s="68" t="s">
        <v>21</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s="98" customFormat="1" ht="35.25" customHeight="1">
      <c r="A24" s="67">
        <v>11</v>
      </c>
      <c r="B24" s="93" t="s">
        <v>61</v>
      </c>
      <c r="C24" s="85" t="s">
        <v>21</v>
      </c>
      <c r="D24" s="68" t="s">
        <v>21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7.25">
      <c r="A25" s="11"/>
      <c r="B25" s="12"/>
      <c r="C25" s="13" t="s">
        <v>62</v>
      </c>
      <c r="D25" s="47" t="s">
        <v>63</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ht="20.25" customHeight="1">
      <c r="A26" s="100"/>
      <c r="B26" s="202" t="s">
        <v>64</v>
      </c>
      <c r="C26" s="101">
        <f>11-(COUNTIF(C14:C24,"does not meet expectations - 0 points"))</f>
        <v>11</v>
      </c>
      <c r="D26" s="102">
        <f>11-(COUNTIF(D14:D24,"does not meet expectations - 0 points"))</f>
        <v>11</v>
      </c>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ht="273.75" customHeight="1">
      <c r="A27" s="99" t="s">
        <v>65</v>
      </c>
      <c r="B27" s="279" t="s">
        <v>66</v>
      </c>
      <c r="C27" s="279"/>
      <c r="D27" s="279"/>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ht="273" customHeight="1">
      <c r="A28" s="99" t="s">
        <v>67</v>
      </c>
      <c r="B28" s="279" t="s">
        <v>68</v>
      </c>
      <c r="C28" s="279"/>
      <c r="D28" s="279"/>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hidden="1">
      <c r="A29" s="54"/>
      <c r="B29" s="54"/>
      <c r="C29" s="56"/>
      <c r="D29" s="56"/>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hidden="1">
      <c r="A30" s="54"/>
      <c r="B30" s="54"/>
      <c r="C30" s="56"/>
      <c r="D30" s="56"/>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hidden="1">
      <c r="A31" s="54"/>
      <c r="B31" s="54"/>
      <c r="C31" s="56"/>
      <c r="D31" s="56"/>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hidden="1">
      <c r="A32" s="54"/>
      <c r="B32" s="54"/>
      <c r="C32" s="56"/>
      <c r="D32" s="56"/>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hidden="1">
      <c r="A33" s="54"/>
      <c r="B33" s="54"/>
      <c r="C33" s="56"/>
      <c r="D33" s="56"/>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sheetData>
  <sheetProtection formatCells="0" formatColumns="0" formatRows="0" insertHyperlinks="0"/>
  <mergeCells count="13">
    <mergeCell ref="A1:D1"/>
    <mergeCell ref="A2:D2"/>
    <mergeCell ref="A3:B3"/>
    <mergeCell ref="A4:B4"/>
    <mergeCell ref="A5:B5"/>
    <mergeCell ref="B28:D28"/>
    <mergeCell ref="A7:D7"/>
    <mergeCell ref="A13:D13"/>
    <mergeCell ref="A11:D11"/>
    <mergeCell ref="A8:D8"/>
    <mergeCell ref="A9:D9"/>
    <mergeCell ref="A10:D10"/>
    <mergeCell ref="B27:D27"/>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O84"/>
  <sheetViews>
    <sheetView showGridLines="0" topLeftCell="A70" zoomScale="82" zoomScaleNormal="82" workbookViewId="0">
      <selection activeCell="A8" sqref="A8:D8"/>
    </sheetView>
  </sheetViews>
  <sheetFormatPr defaultColWidth="0" defaultRowHeight="15" zeroHeight="1"/>
  <cols>
    <col min="1" max="1" width="17.42578125" style="1" customWidth="1"/>
    <col min="2" max="2" width="99.85546875" style="1" customWidth="1"/>
    <col min="3" max="4" width="26.42578125" style="2" customWidth="1"/>
    <col min="5" max="41" width="8.7109375" style="1" hidden="1" customWidth="1"/>
    <col min="42" max="16384" width="14.42578125" style="1" hidden="1"/>
  </cols>
  <sheetData>
    <row r="1" spans="1:41" s="43" customFormat="1" ht="49.5" customHeight="1">
      <c r="A1" s="302" t="s">
        <v>69</v>
      </c>
      <c r="B1" s="303"/>
      <c r="C1" s="303"/>
      <c r="D1" s="304"/>
    </row>
    <row r="2" spans="1:41" s="44" customFormat="1" ht="15.75">
      <c r="A2" s="265" t="s">
        <v>7</v>
      </c>
      <c r="B2" s="295"/>
      <c r="C2" s="295"/>
      <c r="D2" s="240"/>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1:41" s="44" customFormat="1" ht="15.75">
      <c r="A3" s="297" t="str">
        <f>'Design &amp; Usability'!A3</f>
        <v>Name of Provider: Lexia Learning LLC</v>
      </c>
      <c r="B3" s="298"/>
      <c r="C3" s="60"/>
      <c r="D3" s="105"/>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1:41" s="44" customFormat="1" ht="15.75">
      <c r="A4" s="297" t="str">
        <f>'Design &amp; Usability'!A4</f>
        <v>Product Title and Edition: Lexia Core5 Reading V4.7.4</v>
      </c>
      <c r="B4" s="298"/>
      <c r="C4" s="60"/>
      <c r="D4" s="105"/>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row>
    <row r="5" spans="1:41" s="44" customFormat="1" ht="15.75">
      <c r="A5" s="297" t="str">
        <f>'Design &amp; Usability'!A5</f>
        <v>Publication Year: 2013</v>
      </c>
      <c r="B5" s="298"/>
      <c r="C5" s="60"/>
      <c r="D5" s="105"/>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41" s="44" customFormat="1" ht="15.75">
      <c r="A6" s="241" t="s">
        <v>70</v>
      </c>
      <c r="B6" s="242"/>
      <c r="C6" s="60"/>
      <c r="D6" s="105"/>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row>
    <row r="7" spans="1:41" s="44" customFormat="1" ht="30.75" customHeight="1">
      <c r="A7" s="262" t="s">
        <v>12</v>
      </c>
      <c r="B7" s="309"/>
      <c r="C7" s="309"/>
      <c r="D7" s="31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row>
    <row r="8" spans="1:41" ht="64.5" customHeight="1">
      <c r="A8" s="286" t="s">
        <v>71</v>
      </c>
      <c r="B8" s="311"/>
      <c r="C8" s="311"/>
      <c r="D8" s="312"/>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row>
    <row r="9" spans="1:41" ht="31.5" customHeight="1">
      <c r="A9" s="273" t="s">
        <v>14</v>
      </c>
      <c r="B9" s="313"/>
      <c r="C9" s="313"/>
      <c r="D9" s="31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row>
    <row r="10" spans="1:41" ht="17.25" customHeight="1">
      <c r="A10" s="270" t="s">
        <v>15</v>
      </c>
      <c r="B10" s="315"/>
      <c r="C10" s="315"/>
      <c r="D10" s="316"/>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row>
    <row r="11" spans="1:41" ht="38.25" customHeight="1">
      <c r="A11" s="259" t="s">
        <v>16</v>
      </c>
      <c r="B11" s="317"/>
      <c r="C11" s="317"/>
      <c r="D11" s="318"/>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row>
    <row r="12" spans="1:41" s="46" customFormat="1" ht="23.25" customHeight="1">
      <c r="A12" s="305" t="s">
        <v>72</v>
      </c>
      <c r="B12" s="306"/>
      <c r="C12" s="306"/>
      <c r="D12" s="306"/>
      <c r="E12" s="152"/>
      <c r="F12" s="152"/>
      <c r="G12" s="152"/>
      <c r="H12" s="152"/>
      <c r="I12" s="152"/>
      <c r="J12" s="152"/>
      <c r="K12" s="152"/>
      <c r="L12" s="152"/>
      <c r="M12" s="152"/>
      <c r="N12" s="152"/>
      <c r="O12" s="152"/>
      <c r="P12" s="152"/>
      <c r="Q12" s="152"/>
      <c r="R12" s="152"/>
      <c r="S12" s="152"/>
      <c r="T12" s="152"/>
      <c r="U12" s="152"/>
      <c r="V12" s="152"/>
      <c r="W12" s="152"/>
      <c r="X12" s="152"/>
    </row>
    <row r="13" spans="1:41" s="64" customFormat="1" ht="32.25">
      <c r="A13" s="196" t="s">
        <v>17</v>
      </c>
      <c r="B13" s="196" t="s">
        <v>72</v>
      </c>
      <c r="C13" s="197" t="s">
        <v>48</v>
      </c>
      <c r="D13" s="197" t="s">
        <v>49</v>
      </c>
      <c r="E13" s="198"/>
      <c r="F13" s="198"/>
      <c r="G13" s="198"/>
      <c r="H13" s="198"/>
      <c r="I13" s="198"/>
      <c r="J13" s="198"/>
      <c r="K13" s="198"/>
      <c r="L13" s="198"/>
      <c r="M13" s="198"/>
      <c r="N13" s="198"/>
      <c r="O13" s="198"/>
      <c r="P13" s="198"/>
      <c r="Q13" s="198"/>
      <c r="R13" s="198"/>
      <c r="S13" s="198"/>
      <c r="T13" s="198"/>
      <c r="U13" s="198"/>
      <c r="V13" s="198"/>
      <c r="W13" s="198"/>
      <c r="X13" s="198"/>
    </row>
    <row r="14" spans="1:41" ht="36" customHeight="1">
      <c r="A14" s="67">
        <v>1</v>
      </c>
      <c r="B14" s="103" t="s">
        <v>73</v>
      </c>
      <c r="C14" s="84" t="s">
        <v>21</v>
      </c>
      <c r="D14" s="74" t="s">
        <v>21</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row>
    <row r="15" spans="1:41" ht="36" customHeight="1">
      <c r="A15" s="67">
        <v>2</v>
      </c>
      <c r="B15" s="93" t="s">
        <v>74</v>
      </c>
      <c r="C15" s="84" t="s">
        <v>21</v>
      </c>
      <c r="D15" s="74" t="s">
        <v>21</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row>
    <row r="16" spans="1:41" ht="48.75">
      <c r="A16" s="67">
        <v>3</v>
      </c>
      <c r="B16" s="93" t="s">
        <v>75</v>
      </c>
      <c r="C16" s="84" t="s">
        <v>21</v>
      </c>
      <c r="D16" s="74" t="s">
        <v>21</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row>
    <row r="17" spans="1:41" ht="36" customHeight="1">
      <c r="A17" s="67">
        <v>4</v>
      </c>
      <c r="B17" s="93" t="s">
        <v>76</v>
      </c>
      <c r="C17" s="84" t="s">
        <v>21</v>
      </c>
      <c r="D17" s="74" t="s">
        <v>21</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row>
    <row r="18" spans="1:41" ht="36" customHeight="1">
      <c r="A18" s="67">
        <v>5</v>
      </c>
      <c r="B18" s="92" t="s">
        <v>77</v>
      </c>
      <c r="C18" s="84" t="s">
        <v>78</v>
      </c>
      <c r="D18" s="74" t="s">
        <v>37</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row>
    <row r="19" spans="1:41" ht="36" customHeight="1">
      <c r="A19" s="67">
        <v>6</v>
      </c>
      <c r="B19" s="92" t="s">
        <v>79</v>
      </c>
      <c r="C19" s="84" t="s">
        <v>21</v>
      </c>
      <c r="D19" s="74" t="s">
        <v>21</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row>
    <row r="20" spans="1:41" ht="36" customHeight="1">
      <c r="A20" s="67">
        <v>7</v>
      </c>
      <c r="B20" s="93" t="s">
        <v>80</v>
      </c>
      <c r="C20" s="84" t="s">
        <v>78</v>
      </c>
      <c r="D20" s="74" t="s">
        <v>37</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row>
    <row r="21" spans="1:41" ht="36" customHeight="1">
      <c r="A21" s="67">
        <v>8</v>
      </c>
      <c r="B21" s="93" t="s">
        <v>81</v>
      </c>
      <c r="C21" s="84" t="s">
        <v>37</v>
      </c>
      <c r="D21" s="74" t="s">
        <v>21</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row>
    <row r="22" spans="1:41" ht="36" customHeight="1">
      <c r="A22" s="67">
        <v>9</v>
      </c>
      <c r="B22" s="93" t="s">
        <v>82</v>
      </c>
      <c r="C22" s="84" t="s">
        <v>21</v>
      </c>
      <c r="D22" s="74" t="s">
        <v>21</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row>
    <row r="23" spans="1:41" ht="36" customHeight="1">
      <c r="A23" s="67">
        <v>10</v>
      </c>
      <c r="B23" s="93" t="s">
        <v>83</v>
      </c>
      <c r="C23" s="84" t="s">
        <v>21</v>
      </c>
      <c r="D23" s="74" t="s">
        <v>21</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1:41" ht="36" customHeight="1">
      <c r="A24" s="67">
        <v>11</v>
      </c>
      <c r="B24" s="93" t="s">
        <v>84</v>
      </c>
      <c r="C24" s="84" t="s">
        <v>21</v>
      </c>
      <c r="D24" s="74" t="s">
        <v>21</v>
      </c>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1" ht="36" customHeight="1">
      <c r="A25" s="67">
        <v>12</v>
      </c>
      <c r="B25" s="93" t="s">
        <v>85</v>
      </c>
      <c r="C25" s="84" t="s">
        <v>21</v>
      </c>
      <c r="D25" s="74" t="s">
        <v>21</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row>
    <row r="26" spans="1:41" ht="36" customHeight="1">
      <c r="A26" s="67">
        <v>13</v>
      </c>
      <c r="B26" s="93" t="s">
        <v>86</v>
      </c>
      <c r="C26" s="84" t="s">
        <v>21</v>
      </c>
      <c r="D26" s="74" t="s">
        <v>21</v>
      </c>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row>
    <row r="27" spans="1:41" ht="36" customHeight="1">
      <c r="A27" s="67">
        <v>14</v>
      </c>
      <c r="B27" s="93" t="s">
        <v>87</v>
      </c>
      <c r="C27" s="84" t="s">
        <v>37</v>
      </c>
      <c r="D27" s="74" t="s">
        <v>21</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row>
    <row r="28" spans="1:41" ht="36" customHeight="1">
      <c r="A28" s="67">
        <v>15</v>
      </c>
      <c r="B28" s="92" t="s">
        <v>88</v>
      </c>
      <c r="C28" s="84" t="s">
        <v>21</v>
      </c>
      <c r="D28" s="74" t="s">
        <v>21</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row>
    <row r="29" spans="1:41" ht="36" customHeight="1">
      <c r="A29" s="67">
        <v>16</v>
      </c>
      <c r="B29" s="92" t="s">
        <v>89</v>
      </c>
      <c r="C29" s="84" t="s">
        <v>21</v>
      </c>
      <c r="D29" s="74" t="s">
        <v>21</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row>
    <row r="30" spans="1:41" ht="36" customHeight="1">
      <c r="A30" s="67">
        <v>17</v>
      </c>
      <c r="B30" s="93" t="s">
        <v>90</v>
      </c>
      <c r="C30" s="84" t="s">
        <v>21</v>
      </c>
      <c r="D30" s="74" t="s">
        <v>21</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row>
    <row r="31" spans="1:41" ht="36" customHeight="1">
      <c r="A31" s="67">
        <v>18</v>
      </c>
      <c r="B31" s="93" t="s">
        <v>91</v>
      </c>
      <c r="C31" s="84" t="s">
        <v>21</v>
      </c>
      <c r="D31" s="74" t="s">
        <v>21</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1" ht="36" customHeight="1">
      <c r="A32" s="67">
        <v>19</v>
      </c>
      <c r="B32" s="93" t="s">
        <v>92</v>
      </c>
      <c r="C32" s="84" t="s">
        <v>21</v>
      </c>
      <c r="D32" s="74" t="s">
        <v>21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36" customHeight="1">
      <c r="A33" s="67">
        <v>20</v>
      </c>
      <c r="B33" s="104" t="s">
        <v>93</v>
      </c>
      <c r="C33" s="84" t="s">
        <v>21</v>
      </c>
      <c r="D33" s="74" t="s">
        <v>21</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row>
    <row r="34" spans="1:41" ht="18.75">
      <c r="A34" s="23"/>
      <c r="B34" s="23"/>
      <c r="C34" s="87" t="s">
        <v>94</v>
      </c>
      <c r="D34" s="62" t="s">
        <v>95</v>
      </c>
      <c r="E34" s="55"/>
      <c r="F34" s="55"/>
      <c r="G34" s="55"/>
      <c r="H34" s="55"/>
      <c r="I34" s="55"/>
      <c r="J34" s="55"/>
      <c r="K34" s="55"/>
      <c r="L34" s="55"/>
      <c r="M34" s="55"/>
      <c r="N34" s="55"/>
      <c r="O34" s="55"/>
      <c r="P34" s="55"/>
      <c r="Q34" s="55"/>
      <c r="R34" s="55"/>
      <c r="S34" s="55"/>
      <c r="T34" s="55"/>
      <c r="U34" s="55"/>
      <c r="V34" s="55"/>
      <c r="W34" s="55"/>
      <c r="X34" s="55"/>
      <c r="Y34" s="54"/>
      <c r="Z34" s="54"/>
      <c r="AA34" s="54"/>
      <c r="AB34" s="54"/>
      <c r="AC34" s="54"/>
      <c r="AD34" s="54"/>
      <c r="AE34" s="54"/>
      <c r="AF34" s="54"/>
      <c r="AG34" s="54"/>
      <c r="AH34" s="54"/>
      <c r="AI34" s="54"/>
      <c r="AJ34" s="54"/>
      <c r="AK34" s="54"/>
      <c r="AL34" s="54"/>
      <c r="AM34" s="54"/>
      <c r="AN34" s="54"/>
      <c r="AO34" s="54"/>
    </row>
    <row r="35" spans="1:41" ht="16.5">
      <c r="A35" s="67"/>
      <c r="B35" s="201" t="s">
        <v>96</v>
      </c>
      <c r="C35" s="84">
        <v>16</v>
      </c>
      <c r="D35" s="74">
        <f>20-(COUNTIF(D14:D33,"does not meet expectations - 0 points"))</f>
        <v>18</v>
      </c>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row>
    <row r="36" spans="1:41" ht="406.5" customHeight="1">
      <c r="A36" s="99" t="s">
        <v>97</v>
      </c>
      <c r="B36" s="319" t="s">
        <v>98</v>
      </c>
      <c r="C36" s="319"/>
      <c r="D36" s="320"/>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row>
    <row r="37" spans="1:41" ht="401.25" customHeight="1">
      <c r="A37" s="99" t="s">
        <v>99</v>
      </c>
      <c r="B37" s="299" t="s">
        <v>100</v>
      </c>
      <c r="C37" s="299"/>
      <c r="D37" s="299"/>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row>
    <row r="38" spans="1:41" s="46" customFormat="1" ht="24" customHeight="1">
      <c r="A38" s="307" t="s">
        <v>101</v>
      </c>
      <c r="B38" s="308"/>
      <c r="C38" s="308"/>
      <c r="D38" s="308"/>
      <c r="E38" s="152"/>
      <c r="F38" s="152"/>
      <c r="G38" s="152"/>
      <c r="H38" s="152"/>
      <c r="I38" s="152"/>
      <c r="J38" s="152"/>
      <c r="K38" s="152"/>
      <c r="L38" s="152"/>
      <c r="M38" s="152"/>
      <c r="N38" s="152"/>
      <c r="O38" s="152"/>
      <c r="P38" s="152"/>
      <c r="Q38" s="152"/>
      <c r="R38" s="152"/>
      <c r="S38" s="152"/>
      <c r="T38" s="152"/>
      <c r="U38" s="152"/>
      <c r="V38" s="152"/>
      <c r="W38" s="152"/>
      <c r="X38" s="152"/>
    </row>
    <row r="39" spans="1:41" s="64" customFormat="1" ht="39" customHeight="1">
      <c r="A39" s="192" t="s">
        <v>17</v>
      </c>
      <c r="B39" s="192" t="s">
        <v>102</v>
      </c>
      <c r="C39" s="199" t="s">
        <v>103</v>
      </c>
      <c r="D39" s="191" t="s">
        <v>104</v>
      </c>
      <c r="E39" s="198"/>
      <c r="F39" s="198"/>
      <c r="G39" s="198"/>
      <c r="H39" s="198"/>
      <c r="I39" s="198"/>
      <c r="J39" s="198"/>
      <c r="K39" s="198"/>
      <c r="L39" s="198"/>
      <c r="M39" s="198"/>
      <c r="N39" s="198"/>
      <c r="O39" s="198"/>
      <c r="P39" s="198"/>
      <c r="Q39" s="198"/>
      <c r="R39" s="198"/>
      <c r="S39" s="198"/>
      <c r="T39" s="198"/>
      <c r="U39" s="198"/>
      <c r="V39" s="198"/>
      <c r="W39" s="198"/>
      <c r="X39" s="198"/>
    </row>
    <row r="40" spans="1:41" s="98" customFormat="1" ht="36" customHeight="1">
      <c r="A40" s="67">
        <v>1</v>
      </c>
      <c r="B40" s="93" t="s">
        <v>105</v>
      </c>
      <c r="C40" s="84" t="s">
        <v>21</v>
      </c>
      <c r="D40" s="74" t="s">
        <v>21</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s="98" customFormat="1" ht="36" customHeight="1">
      <c r="A41" s="67">
        <v>2</v>
      </c>
      <c r="B41" s="108" t="s">
        <v>106</v>
      </c>
      <c r="C41" s="84" t="s">
        <v>21</v>
      </c>
      <c r="D41" s="74" t="s">
        <v>21</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s="98" customFormat="1" ht="48.75">
      <c r="A42" s="67">
        <v>3</v>
      </c>
      <c r="B42" s="108" t="s">
        <v>107</v>
      </c>
      <c r="C42" s="84" t="s">
        <v>21</v>
      </c>
      <c r="D42" s="74" t="s">
        <v>21</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s="98" customFormat="1" ht="36" customHeight="1">
      <c r="A43" s="67">
        <v>4</v>
      </c>
      <c r="B43" s="108" t="s">
        <v>108</v>
      </c>
      <c r="C43" s="84" t="s">
        <v>21</v>
      </c>
      <c r="D43" s="74" t="s">
        <v>21</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s="98" customFormat="1" ht="36" customHeight="1">
      <c r="A44" s="67">
        <v>5</v>
      </c>
      <c r="B44" s="108" t="s">
        <v>109</v>
      </c>
      <c r="C44" s="84" t="s">
        <v>21</v>
      </c>
      <c r="D44" s="74" t="s">
        <v>21</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s="98" customFormat="1" ht="36" customHeight="1">
      <c r="A45" s="67">
        <v>6</v>
      </c>
      <c r="B45" s="109" t="s">
        <v>110</v>
      </c>
      <c r="C45" s="84" t="s">
        <v>21</v>
      </c>
      <c r="D45" s="74" t="s">
        <v>21</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s="98" customFormat="1" ht="36" customHeight="1">
      <c r="A46" s="67">
        <v>7</v>
      </c>
      <c r="B46" s="108" t="s">
        <v>111</v>
      </c>
      <c r="C46" s="84" t="s">
        <v>21</v>
      </c>
      <c r="D46" s="74" t="s">
        <v>112</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s="98" customFormat="1" ht="36" customHeight="1">
      <c r="A47" s="67">
        <v>8</v>
      </c>
      <c r="B47" s="108" t="s">
        <v>113</v>
      </c>
      <c r="C47" s="84" t="s">
        <v>21</v>
      </c>
      <c r="D47" s="74" t="s">
        <v>21</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s="98" customFormat="1" ht="36" customHeight="1">
      <c r="A48" s="67">
        <v>9</v>
      </c>
      <c r="B48" s="108" t="s">
        <v>114</v>
      </c>
      <c r="C48" s="84" t="s">
        <v>21</v>
      </c>
      <c r="D48" s="74" t="s">
        <v>21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s="98" customFormat="1" ht="36" customHeight="1">
      <c r="A49" s="67">
        <v>10</v>
      </c>
      <c r="B49" s="93" t="s">
        <v>115</v>
      </c>
      <c r="C49" s="84" t="s">
        <v>21</v>
      </c>
      <c r="D49" s="74" t="s">
        <v>21</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s="98" customFormat="1" ht="36" customHeight="1">
      <c r="A50" s="67">
        <v>11</v>
      </c>
      <c r="B50" s="109" t="s">
        <v>116</v>
      </c>
      <c r="C50" s="84" t="s">
        <v>21</v>
      </c>
      <c r="D50" s="74" t="s">
        <v>21</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s="98" customFormat="1" ht="36" customHeight="1">
      <c r="A51" s="67">
        <v>12</v>
      </c>
      <c r="B51" s="108" t="s">
        <v>117</v>
      </c>
      <c r="C51" s="84" t="s">
        <v>21</v>
      </c>
      <c r="D51" s="74" t="s">
        <v>21</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s="98" customFormat="1" ht="36" customHeight="1">
      <c r="A52" s="67">
        <v>13</v>
      </c>
      <c r="B52" s="93" t="s">
        <v>118</v>
      </c>
      <c r="C52" s="84" t="s">
        <v>21</v>
      </c>
      <c r="D52" s="74" t="s">
        <v>21</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s="98" customFormat="1" ht="36" customHeight="1">
      <c r="A53" s="67">
        <v>14</v>
      </c>
      <c r="B53" s="93" t="s">
        <v>119</v>
      </c>
      <c r="C53" s="84" t="s">
        <v>21</v>
      </c>
      <c r="D53" s="74" t="s">
        <v>21</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s="98" customFormat="1" ht="36" customHeight="1">
      <c r="A54" s="67">
        <v>15</v>
      </c>
      <c r="B54" s="93" t="s">
        <v>120</v>
      </c>
      <c r="C54" s="84" t="s">
        <v>21</v>
      </c>
      <c r="D54" s="74" t="s">
        <v>21</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8.75">
      <c r="A55" s="5"/>
      <c r="B55" s="5"/>
      <c r="C55" s="86" t="s">
        <v>121</v>
      </c>
      <c r="D55" s="107" t="s">
        <v>122</v>
      </c>
      <c r="E55" s="55"/>
      <c r="F55" s="55"/>
      <c r="G55" s="55"/>
      <c r="H55" s="55"/>
      <c r="I55" s="55"/>
      <c r="J55" s="55"/>
      <c r="K55" s="55"/>
      <c r="L55" s="55"/>
      <c r="M55" s="55"/>
      <c r="N55" s="55"/>
      <c r="O55" s="55"/>
      <c r="P55" s="55"/>
      <c r="Q55" s="55"/>
      <c r="R55" s="55"/>
      <c r="S55" s="55"/>
      <c r="T55" s="55"/>
      <c r="U55" s="55"/>
      <c r="V55" s="55"/>
      <c r="W55" s="55"/>
      <c r="X55" s="55"/>
      <c r="Y55" s="54"/>
      <c r="Z55" s="54"/>
      <c r="AA55" s="54"/>
      <c r="AB55" s="54"/>
      <c r="AC55" s="54"/>
      <c r="AD55" s="54"/>
      <c r="AE55" s="54"/>
      <c r="AF55" s="54"/>
      <c r="AG55" s="54"/>
      <c r="AH55" s="54"/>
      <c r="AI55" s="54"/>
      <c r="AJ55" s="54"/>
      <c r="AK55" s="54"/>
      <c r="AL55" s="54"/>
      <c r="AM55" s="54"/>
      <c r="AN55" s="54"/>
      <c r="AO55" s="54"/>
    </row>
    <row r="56" spans="1:41" ht="16.5">
      <c r="A56" s="100"/>
      <c r="B56" s="200" t="s">
        <v>123</v>
      </c>
      <c r="C56" s="71">
        <f>15-(COUNTIF(C40:C54,"does not meet expectations - 0 points"))</f>
        <v>15</v>
      </c>
      <c r="D56" s="110">
        <f>15-(COUNTIF(D40:D54,"does not meet expectations - 0 points"))</f>
        <v>15</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row>
    <row r="57" spans="1:41" ht="258" customHeight="1">
      <c r="A57" s="99" t="s">
        <v>124</v>
      </c>
      <c r="B57" s="279" t="s">
        <v>125</v>
      </c>
      <c r="C57" s="279"/>
      <c r="D57" s="279"/>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row>
    <row r="58" spans="1:41" ht="217.5" customHeight="1">
      <c r="A58" s="99" t="s">
        <v>126</v>
      </c>
      <c r="B58" s="299" t="s">
        <v>127</v>
      </c>
      <c r="C58" s="299"/>
      <c r="D58" s="299"/>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row>
    <row r="59" spans="1:41" s="46" customFormat="1" ht="26.25" customHeight="1">
      <c r="A59" s="300" t="s">
        <v>128</v>
      </c>
      <c r="B59" s="301"/>
      <c r="C59" s="301"/>
      <c r="D59" s="301"/>
      <c r="E59" s="152"/>
      <c r="F59" s="152"/>
      <c r="G59" s="152"/>
      <c r="H59" s="152"/>
      <c r="I59" s="152"/>
      <c r="J59" s="152"/>
      <c r="K59" s="152"/>
      <c r="L59" s="152"/>
      <c r="M59" s="152"/>
      <c r="N59" s="152"/>
      <c r="O59" s="152"/>
      <c r="P59" s="152"/>
      <c r="Q59" s="152"/>
      <c r="R59" s="152"/>
      <c r="S59" s="152"/>
      <c r="T59" s="152"/>
      <c r="U59" s="152"/>
      <c r="V59" s="152"/>
      <c r="W59" s="152"/>
      <c r="X59" s="152"/>
    </row>
    <row r="60" spans="1:41" s="64" customFormat="1" ht="39" customHeight="1">
      <c r="A60" s="196" t="s">
        <v>17</v>
      </c>
      <c r="B60" s="196" t="s">
        <v>128</v>
      </c>
      <c r="C60" s="197" t="s">
        <v>129</v>
      </c>
      <c r="D60" s="197" t="s">
        <v>130</v>
      </c>
      <c r="E60" s="198"/>
      <c r="F60" s="198"/>
      <c r="G60" s="198"/>
      <c r="H60" s="198"/>
      <c r="I60" s="198"/>
      <c r="J60" s="198"/>
      <c r="K60" s="198"/>
      <c r="L60" s="198"/>
      <c r="M60" s="198"/>
      <c r="N60" s="198"/>
      <c r="O60" s="198"/>
      <c r="P60" s="198"/>
      <c r="Q60" s="198"/>
      <c r="R60" s="198"/>
      <c r="S60" s="198"/>
      <c r="T60" s="198"/>
      <c r="U60" s="198"/>
      <c r="V60" s="198"/>
      <c r="W60" s="198"/>
      <c r="X60" s="198"/>
    </row>
    <row r="61" spans="1:41" s="98" customFormat="1" ht="36" customHeight="1">
      <c r="A61" s="67">
        <v>1</v>
      </c>
      <c r="B61" s="114" t="s">
        <v>105</v>
      </c>
      <c r="C61" s="84" t="s">
        <v>21</v>
      </c>
      <c r="D61" s="74" t="s">
        <v>21</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s="98" customFormat="1" ht="48.75">
      <c r="A62" s="67">
        <v>2</v>
      </c>
      <c r="B62" s="111" t="s">
        <v>131</v>
      </c>
      <c r="C62" s="84" t="s">
        <v>21</v>
      </c>
      <c r="D62" s="74" t="s">
        <v>21</v>
      </c>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s="98" customFormat="1" ht="36" customHeight="1">
      <c r="A63" s="67">
        <v>3</v>
      </c>
      <c r="B63" s="111" t="s">
        <v>132</v>
      </c>
      <c r="C63" s="84" t="s">
        <v>21</v>
      </c>
      <c r="D63" s="74" t="s">
        <v>21</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s="98" customFormat="1" ht="36" customHeight="1">
      <c r="A64" s="67">
        <v>4</v>
      </c>
      <c r="B64" s="112" t="s">
        <v>133</v>
      </c>
      <c r="C64" s="84" t="s">
        <v>21</v>
      </c>
      <c r="D64" s="74" t="s">
        <v>21</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s="98" customFormat="1" ht="36" customHeight="1">
      <c r="A65" s="67">
        <v>5</v>
      </c>
      <c r="B65" s="111" t="s">
        <v>134</v>
      </c>
      <c r="C65" s="84" t="s">
        <v>21</v>
      </c>
      <c r="D65" s="74" t="s">
        <v>21</v>
      </c>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s="98" customFormat="1" ht="36" customHeight="1">
      <c r="A66" s="67">
        <v>6</v>
      </c>
      <c r="B66" s="112" t="s">
        <v>135</v>
      </c>
      <c r="C66" s="84" t="s">
        <v>21</v>
      </c>
      <c r="D66" s="74" t="s">
        <v>21</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s="98" customFormat="1" ht="36" customHeight="1">
      <c r="A67" s="67">
        <v>7</v>
      </c>
      <c r="B67" s="93" t="s">
        <v>136</v>
      </c>
      <c r="C67" s="84" t="s">
        <v>21</v>
      </c>
      <c r="D67" s="74" t="s">
        <v>21</v>
      </c>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s="98" customFormat="1" ht="36" customHeight="1">
      <c r="A68" s="67">
        <v>8</v>
      </c>
      <c r="B68" s="108" t="s">
        <v>137</v>
      </c>
      <c r="C68" s="84" t="s">
        <v>21</v>
      </c>
      <c r="D68" s="74" t="s">
        <v>21</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s="98" customFormat="1" ht="36" customHeight="1">
      <c r="A69" s="67">
        <v>9</v>
      </c>
      <c r="B69" s="113" t="s">
        <v>119</v>
      </c>
      <c r="C69" s="84" t="s">
        <v>21</v>
      </c>
      <c r="D69" s="74" t="s">
        <v>21</v>
      </c>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41" s="98" customFormat="1" ht="36" customHeight="1">
      <c r="A70" s="67">
        <v>10</v>
      </c>
      <c r="B70" s="93" t="s">
        <v>120</v>
      </c>
      <c r="C70" s="84" t="s">
        <v>21</v>
      </c>
      <c r="D70" s="74" t="s">
        <v>21</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ht="18.75">
      <c r="A71" s="5"/>
      <c r="B71" s="5"/>
      <c r="C71" s="86" t="s">
        <v>138</v>
      </c>
      <c r="D71" s="107" t="s">
        <v>139</v>
      </c>
      <c r="E71" s="55"/>
      <c r="F71" s="55"/>
      <c r="G71" s="55"/>
      <c r="H71" s="55"/>
      <c r="I71" s="55"/>
      <c r="J71" s="55"/>
      <c r="K71" s="55"/>
      <c r="L71" s="55"/>
      <c r="M71" s="55"/>
      <c r="N71" s="55"/>
      <c r="O71" s="55"/>
      <c r="P71" s="55"/>
      <c r="Q71" s="55"/>
      <c r="R71" s="55"/>
      <c r="S71" s="55"/>
      <c r="T71" s="55"/>
      <c r="U71" s="55"/>
      <c r="V71" s="55"/>
      <c r="W71" s="55"/>
      <c r="X71" s="55"/>
      <c r="Y71" s="54"/>
      <c r="Z71" s="54"/>
      <c r="AA71" s="54"/>
      <c r="AB71" s="54"/>
      <c r="AC71" s="54"/>
      <c r="AD71" s="54"/>
      <c r="AE71" s="54"/>
      <c r="AF71" s="54"/>
      <c r="AG71" s="54"/>
      <c r="AH71" s="54"/>
      <c r="AI71" s="54"/>
      <c r="AJ71" s="54"/>
      <c r="AK71" s="54"/>
      <c r="AL71" s="54"/>
      <c r="AM71" s="54"/>
      <c r="AN71" s="54"/>
      <c r="AO71" s="54"/>
    </row>
    <row r="72" spans="1:41" ht="16.5">
      <c r="A72" s="100"/>
      <c r="B72" s="200" t="s">
        <v>140</v>
      </c>
      <c r="C72" s="71">
        <f>10-(COUNTIF(C61:C70,"does not meet expectations - 0 points"))</f>
        <v>10</v>
      </c>
      <c r="D72" s="110">
        <f>10-(COUNTIF(D61:D70,"does not meet expectations - 0 points"))</f>
        <v>10</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row>
    <row r="73" spans="1:41" ht="223.5" customHeight="1">
      <c r="A73" s="99" t="s">
        <v>141</v>
      </c>
      <c r="B73" s="299" t="s">
        <v>142</v>
      </c>
      <c r="C73" s="299"/>
      <c r="D73" s="299"/>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row>
    <row r="74" spans="1:41" ht="200.25" customHeight="1">
      <c r="A74" s="99" t="s">
        <v>143</v>
      </c>
      <c r="B74" s="299" t="s">
        <v>144</v>
      </c>
      <c r="C74" s="299"/>
      <c r="D74" s="299"/>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row>
    <row r="75" spans="1:41" ht="15.75" hidden="1">
      <c r="A75" s="69"/>
      <c r="B75" s="18"/>
      <c r="C75" s="70"/>
      <c r="D75" s="70"/>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row>
    <row r="76" spans="1:41" hidden="1">
      <c r="A76" s="54"/>
      <c r="B76" s="54"/>
      <c r="C76" s="56"/>
      <c r="D76" s="56"/>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row>
    <row r="77" spans="1:41" hidden="1">
      <c r="A77" s="54"/>
      <c r="B77" s="54"/>
      <c r="C77" s="56"/>
      <c r="D77" s="56"/>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row>
    <row r="78" spans="1:41" hidden="1">
      <c r="A78" s="54"/>
      <c r="B78" s="54"/>
      <c r="C78" s="56"/>
      <c r="D78" s="56"/>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row>
    <row r="79" spans="1:41" hidden="1">
      <c r="A79" s="54"/>
      <c r="B79" s="54"/>
      <c r="C79" s="56"/>
      <c r="D79" s="56"/>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row>
    <row r="80" spans="1:41" hidden="1">
      <c r="A80" s="54"/>
      <c r="B80" s="54"/>
      <c r="C80" s="56"/>
      <c r="D80" s="56"/>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row>
    <row r="81" spans="1:41" hidden="1">
      <c r="A81" s="54"/>
      <c r="B81" s="54"/>
      <c r="C81" s="56"/>
      <c r="D81" s="56"/>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row>
    <row r="82" spans="1:41" hidden="1">
      <c r="A82" s="54"/>
      <c r="B82" s="54"/>
      <c r="C82" s="56"/>
      <c r="D82" s="56"/>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row>
    <row r="83" spans="1:41" hidden="1">
      <c r="A83" s="54"/>
      <c r="B83" s="54"/>
      <c r="C83" s="56"/>
      <c r="D83" s="56"/>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row>
    <row r="84" spans="1:41" hidden="1">
      <c r="A84" s="54"/>
      <c r="B84" s="54"/>
      <c r="C84" s="56"/>
      <c r="D84" s="56"/>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row>
  </sheetData>
  <sheetProtection formatCells="0" formatColumns="0" formatRows="0" insertHyperlinks="0"/>
  <mergeCells count="19">
    <mergeCell ref="A1:D1"/>
    <mergeCell ref="A12:D12"/>
    <mergeCell ref="A38:D38"/>
    <mergeCell ref="A7:D7"/>
    <mergeCell ref="A8:D8"/>
    <mergeCell ref="A9:D9"/>
    <mergeCell ref="A10:D10"/>
    <mergeCell ref="A11:D11"/>
    <mergeCell ref="A2:C2"/>
    <mergeCell ref="A3:B3"/>
    <mergeCell ref="A4:B4"/>
    <mergeCell ref="A5:B5"/>
    <mergeCell ref="B36:D36"/>
    <mergeCell ref="B37:D37"/>
    <mergeCell ref="B57:D57"/>
    <mergeCell ref="B58:D58"/>
    <mergeCell ref="B73:D73"/>
    <mergeCell ref="B74:D74"/>
    <mergeCell ref="A59:D59"/>
  </mergeCells>
  <dataValidations count="1">
    <dataValidation type="list" allowBlank="1" sqref="D40:D54 D61:D70 C14:C33 C40:C54 C61:C70 D14:D33" xr:uid="{B0337DA8-87FF-CC4E-A63E-128A00C70BA7}">
      <formula1>"Meets Expectations - 1 point,Does Not Meet Expectations - 0 points"</formula1>
    </dataValidation>
  </dataValidations>
  <pageMargins left="0.7" right="0.7" top="0.75" bottom="0.75" header="0" footer="0"/>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XEY944"/>
  <sheetViews>
    <sheetView showGridLines="0" topLeftCell="A20" zoomScale="76" zoomScaleNormal="76" workbookViewId="0">
      <selection activeCell="C21" sqref="C21"/>
    </sheetView>
  </sheetViews>
  <sheetFormatPr defaultColWidth="0" defaultRowHeight="0" customHeight="1" zeroHeight="1"/>
  <cols>
    <col min="1" max="1" width="15.7109375" style="1" customWidth="1"/>
    <col min="2" max="2" width="85.140625" style="214" customWidth="1"/>
    <col min="3" max="5" width="27.140625" style="2" customWidth="1"/>
    <col min="6" max="16214" width="15.7109375" style="1" hidden="1"/>
    <col min="16215" max="16215" width="25.7109375" style="1" hidden="1"/>
    <col min="16216" max="16216" width="24.7109375" style="1" hidden="1"/>
    <col min="16217" max="16217" width="28" style="1" hidden="1"/>
    <col min="16218" max="16218" width="25.5703125" style="1" hidden="1"/>
    <col min="16219" max="16219" width="30.28515625" style="1" hidden="1"/>
    <col min="16220" max="16220" width="25.42578125" style="1" hidden="1"/>
    <col min="16221" max="16221" width="25.140625" style="1" hidden="1"/>
    <col min="16222" max="16222" width="17.140625" style="1" hidden="1"/>
    <col min="16223" max="16223" width="16.5703125" style="1" hidden="1"/>
    <col min="16224" max="16224" width="24.42578125" style="1" hidden="1"/>
    <col min="16225" max="16225" width="37.7109375" style="1" hidden="1"/>
    <col min="16226" max="16226" width="23.42578125" style="1" hidden="1"/>
    <col min="16227" max="16227" width="27.5703125" style="1" hidden="1"/>
    <col min="16228" max="16228" width="30" style="1" hidden="1"/>
    <col min="16229" max="16229" width="19.5703125" style="1" hidden="1"/>
    <col min="16230" max="16230" width="25.140625" style="1" hidden="1"/>
    <col min="16231" max="16231" width="27" style="1" hidden="1"/>
    <col min="16232" max="16232" width="24.7109375" style="1" hidden="1"/>
    <col min="16233" max="16233" width="27.7109375" style="1" hidden="1"/>
    <col min="16234" max="16234" width="24.7109375" style="1" hidden="1"/>
    <col min="16235" max="16235" width="25.140625" style="1" hidden="1"/>
    <col min="16236" max="16236" width="16.7109375" style="1" hidden="1"/>
    <col min="16237" max="16237" width="26.5703125" style="1" hidden="1"/>
    <col min="16238" max="16238" width="21.140625" style="1" hidden="1"/>
    <col min="16239" max="16239" width="24" style="1" hidden="1"/>
    <col min="16240" max="16240" width="23.7109375" style="1" hidden="1"/>
    <col min="16241" max="16241" width="21.28515625" style="1" hidden="1"/>
    <col min="16242" max="16242" width="22.5703125" style="1" hidden="1"/>
    <col min="16243" max="16243" width="28.140625" style="1" hidden="1"/>
    <col min="16244" max="16244" width="28.28515625" style="1" hidden="1"/>
    <col min="16245" max="16245" width="24.42578125" style="1" hidden="1"/>
    <col min="16246" max="16246" width="26.85546875" style="1" hidden="1"/>
    <col min="16247" max="16247" width="23.42578125" style="1" hidden="1"/>
    <col min="16248" max="16248" width="22" style="1" hidden="1"/>
    <col min="16249" max="16249" width="28.140625" style="1" hidden="1"/>
    <col min="16250" max="16250" width="21.42578125" style="1" hidden="1"/>
    <col min="16251" max="16251" width="20.42578125" style="1" hidden="1"/>
    <col min="16252" max="16252" width="37.42578125" style="1" hidden="1"/>
    <col min="16253" max="16253" width="22" style="1" hidden="1"/>
    <col min="16254" max="16254" width="29.140625" style="1" hidden="1"/>
    <col min="16255" max="16255" width="24.5703125" style="1" hidden="1"/>
    <col min="16256" max="16256" width="20.140625" style="1" hidden="1"/>
    <col min="16257" max="16257" width="25.28515625" style="1" hidden="1"/>
    <col min="16258" max="16258" width="24.140625" style="1" hidden="1"/>
    <col min="16259" max="16259" width="30.7109375" style="1" hidden="1"/>
    <col min="16260" max="16260" width="24.28515625" style="1" hidden="1"/>
    <col min="16261" max="16261" width="23.28515625" style="1" hidden="1"/>
    <col min="16262" max="16262" width="20.28515625" style="1" hidden="1"/>
    <col min="16263" max="16263" width="16.140625" style="1" hidden="1"/>
    <col min="16264" max="16264" width="16.7109375" style="1" hidden="1"/>
    <col min="16265" max="16265" width="24" style="1" hidden="1"/>
    <col min="16266" max="16266" width="18" style="1" hidden="1"/>
    <col min="16267" max="16267" width="17.7109375" style="1" hidden="1"/>
    <col min="16268" max="16268" width="19.7109375" style="1" hidden="1"/>
    <col min="16269" max="16269" width="27" style="1" hidden="1"/>
    <col min="16270" max="16270" width="18" style="1" hidden="1"/>
    <col min="16271" max="16271" width="19.7109375" style="1" hidden="1"/>
    <col min="16272" max="16272" width="36.140625" style="1" hidden="1"/>
    <col min="16273" max="16273" width="18.42578125" style="1" hidden="1"/>
    <col min="16274" max="16274" width="19.28515625" style="1" hidden="1"/>
    <col min="16275" max="16275" width="13.7109375" style="1" hidden="1"/>
    <col min="16276" max="16276" width="19.28515625" style="1" hidden="1"/>
    <col min="16277" max="16277" width="31.5703125" style="1" hidden="1"/>
    <col min="16278" max="16278" width="20" style="1" hidden="1"/>
    <col min="16279" max="16279" width="18.7109375" style="1" hidden="1"/>
    <col min="16280" max="16280" width="21" style="1" hidden="1"/>
    <col min="16281" max="16281" width="24.7109375" style="1" hidden="1"/>
    <col min="16282" max="16282" width="20.85546875" style="1" hidden="1"/>
    <col min="16283" max="16283" width="26.42578125" style="1" hidden="1"/>
    <col min="16284" max="16284" width="26.140625" style="1" hidden="1"/>
    <col min="16285" max="16285" width="28.140625" style="1" hidden="1"/>
    <col min="16286" max="16286" width="29" style="1" hidden="1"/>
    <col min="16287" max="16287" width="21" style="1" hidden="1"/>
    <col min="16288" max="16288" width="26.5703125" style="1" hidden="1"/>
    <col min="16289" max="16289" width="27.42578125" style="1" hidden="1"/>
    <col min="16290" max="16290" width="24.7109375" style="1" hidden="1"/>
    <col min="16291" max="16291" width="26.85546875" style="1" hidden="1"/>
    <col min="16292" max="16292" width="22.5703125" style="1" hidden="1"/>
    <col min="16293" max="16293" width="18.28515625" style="1" hidden="1"/>
    <col min="16294" max="16294" width="16" style="1" hidden="1"/>
    <col min="16295" max="16295" width="24.28515625" style="1" hidden="1"/>
    <col min="16296" max="16296" width="26.5703125" style="1" hidden="1"/>
    <col min="16297" max="16297" width="31.5703125" style="1" hidden="1"/>
    <col min="16298" max="16298" width="46.28515625" style="1" hidden="1"/>
    <col min="16299" max="16299" width="28.42578125" style="1" hidden="1"/>
    <col min="16300" max="16300" width="29.140625" style="1" hidden="1"/>
    <col min="16301" max="16301" width="45.42578125" style="1" hidden="1"/>
    <col min="16302" max="16302" width="37.85546875" style="1" hidden="1"/>
    <col min="16303" max="16303" width="33.42578125" style="1" hidden="1"/>
    <col min="16304" max="16304" width="35" style="1" hidden="1"/>
    <col min="16305" max="16305" width="33.28515625" style="1" hidden="1"/>
    <col min="16306" max="16306" width="32.28515625" style="1" hidden="1"/>
    <col min="16307" max="16307" width="23" style="1" hidden="1"/>
    <col min="16308" max="16308" width="30.85546875" style="1" hidden="1"/>
    <col min="16309" max="16310" width="18.85546875" style="1" hidden="1"/>
    <col min="16311" max="16311" width="24.5703125" style="1" hidden="1"/>
    <col min="16312" max="16312" width="25.28515625" style="1" hidden="1"/>
    <col min="16313" max="16313" width="19.140625" style="1" hidden="1"/>
    <col min="16314" max="16314" width="20.85546875" style="1" hidden="1"/>
    <col min="16315" max="16315" width="21.28515625" style="1" hidden="1"/>
    <col min="16316" max="16316" width="27.42578125" style="1" hidden="1"/>
    <col min="16317" max="16317" width="29.85546875" style="1" hidden="1"/>
    <col min="16318" max="16318" width="25" style="1" hidden="1"/>
    <col min="16319" max="16319" width="29.28515625" style="1" hidden="1"/>
    <col min="16320" max="16320" width="23" style="1" hidden="1"/>
    <col min="16321" max="16321" width="23.42578125" style="1" hidden="1"/>
    <col min="16322" max="16322" width="26.42578125" style="1" hidden="1"/>
    <col min="16323" max="16323" width="25.42578125" style="1" hidden="1"/>
    <col min="16324" max="16324" width="22.7109375" style="1" hidden="1"/>
    <col min="16325" max="16325" width="20.5703125" style="1" hidden="1"/>
    <col min="16326" max="16326" width="34.42578125" style="1" hidden="1"/>
    <col min="16327" max="16327" width="35" style="1" hidden="1"/>
    <col min="16328" max="16328" width="26.140625" style="1" hidden="1"/>
    <col min="16329" max="16329" width="34.42578125" style="1" hidden="1"/>
    <col min="16330" max="16330" width="32.28515625" style="1" hidden="1"/>
    <col min="16331" max="16331" width="30" style="1" hidden="1"/>
    <col min="16332" max="16332" width="20" style="1" hidden="1"/>
    <col min="16333" max="16333" width="25.5703125" style="1" hidden="1"/>
    <col min="16334" max="16334" width="28.28515625" style="1" hidden="1"/>
    <col min="16335" max="16335" width="22.7109375" style="1" hidden="1"/>
    <col min="16336" max="16336" width="20.7109375" style="1" hidden="1"/>
    <col min="16337" max="16337" width="24.42578125" style="1" hidden="1"/>
    <col min="16338" max="16338" width="29.42578125" style="1" hidden="1"/>
    <col min="16339" max="16339" width="15.5703125" style="1" hidden="1"/>
    <col min="16340" max="16340" width="28.5703125" style="1" hidden="1"/>
    <col min="16341" max="16341" width="21.7109375" style="1" hidden="1"/>
    <col min="16342" max="16342" width="21" style="1" hidden="1"/>
    <col min="16343" max="16343" width="22.7109375" style="1" hidden="1"/>
    <col min="16344" max="16344" width="27.42578125" style="1" hidden="1"/>
    <col min="16345" max="16345" width="21.5703125" style="1" hidden="1"/>
    <col min="16346" max="16346" width="30" style="1" hidden="1"/>
    <col min="16347" max="16347" width="41.7109375" style="1" hidden="1"/>
    <col min="16348" max="16348" width="43.7109375" style="1" hidden="1"/>
    <col min="16349" max="16349" width="51.42578125" style="1" hidden="1"/>
    <col min="16350" max="16350" width="21" style="1" hidden="1"/>
    <col min="16351" max="16351" width="41.85546875" style="1" hidden="1"/>
    <col min="16352" max="16352" width="26.7109375" style="1" hidden="1"/>
    <col min="16353" max="16353" width="26.42578125" style="1" hidden="1"/>
    <col min="16354" max="16354" width="30.5703125" style="1" hidden="1"/>
    <col min="16355" max="16355" width="25.28515625" style="1" hidden="1"/>
    <col min="16356" max="16356" width="20.42578125" style="1" hidden="1"/>
    <col min="16357" max="16357" width="22" style="1" hidden="1"/>
    <col min="16358" max="16358" width="24.42578125" style="1" hidden="1"/>
    <col min="16359" max="16359" width="30.85546875" style="1" hidden="1"/>
    <col min="16360" max="16360" width="31.42578125" style="1" hidden="1"/>
    <col min="16361" max="16361" width="21.5703125" style="1" hidden="1"/>
    <col min="16362" max="16362" width="23.7109375" style="1" hidden="1"/>
    <col min="16363" max="16363" width="24.28515625" style="1" hidden="1"/>
    <col min="16364" max="16364" width="32.42578125" style="1" hidden="1"/>
    <col min="16365" max="16365" width="24.42578125" style="1" hidden="1"/>
    <col min="16366" max="16366" width="33.140625" style="1" hidden="1"/>
    <col min="16367" max="16367" width="22.5703125" style="1" hidden="1"/>
    <col min="16368" max="16368" width="37.85546875" style="1" hidden="1"/>
    <col min="16369" max="16369" width="21.42578125" style="1" hidden="1"/>
    <col min="16370" max="16370" width="20.42578125" style="1" hidden="1"/>
    <col min="16371" max="16371" width="22.5703125" style="1" hidden="1"/>
    <col min="16372" max="16372" width="22.28515625" style="1" hidden="1"/>
    <col min="16373" max="16373" width="15.85546875" style="1" hidden="1"/>
    <col min="16374" max="16374" width="23.140625" style="1" hidden="1"/>
    <col min="16375" max="16375" width="14.5703125" style="1" hidden="1"/>
    <col min="16376" max="16376" width="20.42578125" style="1" hidden="1"/>
    <col min="16377" max="16377" width="15.5703125" style="1" hidden="1"/>
    <col min="16378" max="16378" width="23" style="1" hidden="1"/>
    <col min="16379" max="16379" width="9.42578125" style="1" hidden="1"/>
    <col min="16380" max="16384" width="0" style="1" hidden="1"/>
  </cols>
  <sheetData>
    <row r="1" spans="1:26" s="43" customFormat="1" ht="45.75" customHeight="1">
      <c r="A1" s="302" t="s">
        <v>145</v>
      </c>
      <c r="B1" s="303"/>
      <c r="C1" s="303"/>
      <c r="D1" s="303"/>
      <c r="E1" s="304"/>
    </row>
    <row r="2" spans="1:26" s="64" customFormat="1" ht="15.75">
      <c r="A2" s="321" t="s">
        <v>7</v>
      </c>
      <c r="B2" s="291"/>
      <c r="C2" s="291"/>
      <c r="D2" s="243"/>
      <c r="E2" s="244"/>
    </row>
    <row r="3" spans="1:26" s="64" customFormat="1" ht="15.75">
      <c r="A3" s="322" t="str">
        <f>'Design &amp; Usability'!A3</f>
        <v>Name of Provider: Lexia Learning LLC</v>
      </c>
      <c r="B3" s="323"/>
      <c r="C3" s="203"/>
      <c r="D3" s="203"/>
      <c r="E3" s="204"/>
    </row>
    <row r="4" spans="1:26" s="64" customFormat="1" ht="15.75">
      <c r="A4" s="322" t="str">
        <f>'Design &amp; Usability'!A4</f>
        <v>Product Title and Edition: Lexia Core5 Reading V4.7.4</v>
      </c>
      <c r="B4" s="323"/>
      <c r="C4" s="203"/>
      <c r="D4" s="203"/>
      <c r="E4" s="204"/>
    </row>
    <row r="5" spans="1:26" s="64" customFormat="1" ht="15.75">
      <c r="A5" s="322" t="str">
        <f>'Design &amp; Usability'!A5</f>
        <v>Publication Year: 2013</v>
      </c>
      <c r="B5" s="323"/>
      <c r="C5" s="203"/>
      <c r="D5" s="203"/>
      <c r="E5" s="204"/>
    </row>
    <row r="6" spans="1:26" s="64" customFormat="1" ht="15.75">
      <c r="A6" s="245" t="s">
        <v>11</v>
      </c>
      <c r="B6" s="246"/>
      <c r="C6" s="203"/>
      <c r="D6" s="203"/>
      <c r="E6" s="204"/>
    </row>
    <row r="7" spans="1:26" s="64" customFormat="1" ht="31.5" customHeight="1">
      <c r="A7" s="262" t="s">
        <v>12</v>
      </c>
      <c r="B7" s="309"/>
      <c r="C7" s="309"/>
      <c r="D7" s="309"/>
      <c r="E7" s="310"/>
    </row>
    <row r="8" spans="1:26" s="54" customFormat="1" ht="62.25" customHeight="1">
      <c r="A8" s="276" t="s">
        <v>13</v>
      </c>
      <c r="B8" s="311"/>
      <c r="C8" s="311"/>
      <c r="D8" s="311"/>
      <c r="E8" s="312"/>
    </row>
    <row r="9" spans="1:26" s="54" customFormat="1" ht="34.5" customHeight="1">
      <c r="A9" s="273" t="s">
        <v>14</v>
      </c>
      <c r="B9" s="313"/>
      <c r="C9" s="313"/>
      <c r="D9" s="313"/>
      <c r="E9" s="314"/>
    </row>
    <row r="10" spans="1:26" s="54" customFormat="1" ht="18.75" customHeight="1">
      <c r="A10" s="270" t="s">
        <v>15</v>
      </c>
      <c r="B10" s="315"/>
      <c r="C10" s="315"/>
      <c r="D10" s="315"/>
      <c r="E10" s="316"/>
    </row>
    <row r="11" spans="1:26" s="54" customFormat="1" ht="39" customHeight="1">
      <c r="A11" s="273" t="s">
        <v>16</v>
      </c>
      <c r="B11" s="313"/>
      <c r="C11" s="313"/>
      <c r="D11" s="313"/>
      <c r="E11" s="314"/>
    </row>
    <row r="12" spans="1:26" s="54" customFormat="1" ht="26.25" customHeight="1">
      <c r="A12" s="329" t="s">
        <v>146</v>
      </c>
      <c r="B12" s="330"/>
      <c r="C12" s="330"/>
      <c r="D12" s="330"/>
      <c r="E12" s="331"/>
      <c r="F12" s="55"/>
      <c r="G12" s="55"/>
      <c r="H12" s="55"/>
      <c r="I12" s="55"/>
      <c r="J12" s="55"/>
      <c r="K12" s="55"/>
      <c r="L12" s="55"/>
      <c r="M12" s="55"/>
      <c r="N12" s="55"/>
      <c r="O12" s="55"/>
      <c r="P12" s="55"/>
      <c r="Q12" s="55"/>
      <c r="R12" s="55"/>
      <c r="S12" s="55"/>
      <c r="T12" s="55"/>
      <c r="U12" s="55"/>
      <c r="V12" s="55"/>
      <c r="W12" s="55"/>
      <c r="X12" s="55"/>
      <c r="Y12" s="55"/>
      <c r="Z12" s="55"/>
    </row>
    <row r="13" spans="1:26" s="221" customFormat="1" ht="42.75" customHeight="1">
      <c r="A13" s="192" t="s">
        <v>17</v>
      </c>
      <c r="B13" s="192" t="s">
        <v>147</v>
      </c>
      <c r="C13" s="199" t="s">
        <v>49</v>
      </c>
      <c r="D13" s="218" t="s">
        <v>103</v>
      </c>
      <c r="E13" s="219" t="s">
        <v>104</v>
      </c>
      <c r="F13" s="220"/>
      <c r="G13" s="220"/>
      <c r="H13" s="220"/>
      <c r="I13" s="220"/>
      <c r="J13" s="220"/>
      <c r="K13" s="220"/>
      <c r="L13" s="220"/>
      <c r="M13" s="220"/>
      <c r="N13" s="220"/>
      <c r="O13" s="220"/>
      <c r="P13" s="220"/>
      <c r="Q13" s="220"/>
      <c r="R13" s="220"/>
      <c r="S13" s="220"/>
      <c r="T13" s="220"/>
      <c r="U13" s="220"/>
      <c r="V13" s="220"/>
      <c r="W13" s="220"/>
      <c r="X13" s="220"/>
      <c r="Y13" s="220"/>
      <c r="Z13" s="220"/>
    </row>
    <row r="14" spans="1:26" s="54" customFormat="1" ht="52.5" customHeight="1">
      <c r="A14" s="76">
        <v>1</v>
      </c>
      <c r="B14" s="205" t="s">
        <v>148</v>
      </c>
      <c r="C14" s="216" t="s">
        <v>21</v>
      </c>
      <c r="D14" s="216" t="s">
        <v>21</v>
      </c>
      <c r="E14" s="217" t="s">
        <v>21</v>
      </c>
    </row>
    <row r="15" spans="1:26" s="54" customFormat="1" ht="49.5" customHeight="1">
      <c r="A15" s="67">
        <v>2</v>
      </c>
      <c r="B15" s="206" t="s">
        <v>149</v>
      </c>
      <c r="C15" s="73" t="s">
        <v>21</v>
      </c>
      <c r="D15" s="73" t="s">
        <v>21</v>
      </c>
      <c r="E15" s="116" t="s">
        <v>21</v>
      </c>
    </row>
    <row r="16" spans="1:26" s="54" customFormat="1" ht="45" customHeight="1">
      <c r="A16" s="67">
        <v>3</v>
      </c>
      <c r="B16" s="206" t="s">
        <v>150</v>
      </c>
      <c r="C16" s="73" t="s">
        <v>21</v>
      </c>
      <c r="D16" s="73" t="s">
        <v>21</v>
      </c>
      <c r="E16" s="116" t="s">
        <v>21</v>
      </c>
    </row>
    <row r="17" spans="1:26" s="54" customFormat="1" ht="39" customHeight="1">
      <c r="A17" s="67">
        <v>4</v>
      </c>
      <c r="B17" s="206" t="s">
        <v>151</v>
      </c>
      <c r="C17" s="73" t="s">
        <v>21</v>
      </c>
      <c r="D17" s="73" t="s">
        <v>21</v>
      </c>
      <c r="E17" s="116" t="s">
        <v>21</v>
      </c>
    </row>
    <row r="18" spans="1:26" s="54" customFormat="1" ht="53.25" customHeight="1">
      <c r="A18" s="67">
        <v>5</v>
      </c>
      <c r="B18" s="206" t="s">
        <v>152</v>
      </c>
      <c r="C18" s="73" t="s">
        <v>21</v>
      </c>
      <c r="D18" s="73" t="s">
        <v>21</v>
      </c>
      <c r="E18" s="116" t="s">
        <v>21</v>
      </c>
    </row>
    <row r="19" spans="1:26" s="54" customFormat="1" ht="50.25" customHeight="1">
      <c r="A19" s="67">
        <v>6</v>
      </c>
      <c r="B19" s="207" t="s">
        <v>153</v>
      </c>
      <c r="C19" s="73" t="s">
        <v>21</v>
      </c>
      <c r="D19" s="73" t="s">
        <v>21</v>
      </c>
      <c r="E19" s="116" t="s">
        <v>21</v>
      </c>
    </row>
    <row r="20" spans="1:26" s="54" customFormat="1" ht="24.95" customHeight="1">
      <c r="A20" s="19"/>
      <c r="B20" s="208"/>
      <c r="C20" s="62" t="s">
        <v>95</v>
      </c>
      <c r="D20" s="158" t="s">
        <v>121</v>
      </c>
      <c r="E20" s="63" t="s">
        <v>122</v>
      </c>
      <c r="F20" s="55"/>
      <c r="G20" s="55"/>
      <c r="H20" s="55"/>
      <c r="I20" s="55"/>
      <c r="J20" s="55"/>
      <c r="K20" s="55"/>
      <c r="L20" s="55"/>
      <c r="M20" s="55"/>
      <c r="N20" s="55"/>
      <c r="O20" s="55"/>
      <c r="P20" s="55"/>
      <c r="Q20" s="55"/>
      <c r="R20" s="55"/>
      <c r="S20" s="55"/>
      <c r="T20" s="55"/>
      <c r="U20" s="55"/>
      <c r="V20" s="55"/>
      <c r="W20" s="55"/>
      <c r="X20" s="55"/>
      <c r="Y20" s="55"/>
    </row>
    <row r="21" spans="1:26" s="54" customFormat="1" ht="17.100000000000001" customHeight="1">
      <c r="A21" s="117"/>
      <c r="B21" s="209" t="s">
        <v>154</v>
      </c>
      <c r="C21" s="72">
        <f>6-(COUNTIF(C14:C19,"does not meet expectations - 0 points"))</f>
        <v>6</v>
      </c>
      <c r="D21" s="72">
        <v>6</v>
      </c>
      <c r="E21" s="110">
        <f>6-(COUNTIF(E14:E19,"does not meet expectations - 0 points"))</f>
        <v>6</v>
      </c>
    </row>
    <row r="22" spans="1:26" s="54" customFormat="1" ht="136.5" customHeight="1">
      <c r="A22" s="99" t="s">
        <v>155</v>
      </c>
      <c r="B22" s="279" t="s">
        <v>156</v>
      </c>
      <c r="C22" s="279"/>
      <c r="D22" s="279"/>
      <c r="E22" s="279"/>
    </row>
    <row r="23" spans="1:26" s="54" customFormat="1" ht="187.5" customHeight="1">
      <c r="A23" s="99" t="s">
        <v>157</v>
      </c>
      <c r="B23" s="279" t="s">
        <v>158</v>
      </c>
      <c r="C23" s="279"/>
      <c r="D23" s="279"/>
      <c r="E23" s="279"/>
    </row>
    <row r="24" spans="1:26" s="54" customFormat="1" ht="156" customHeight="1">
      <c r="A24" s="99" t="s">
        <v>159</v>
      </c>
      <c r="B24" s="279" t="s">
        <v>160</v>
      </c>
      <c r="C24" s="279"/>
      <c r="D24" s="279"/>
      <c r="E24" s="324"/>
    </row>
    <row r="25" spans="1:26" s="46" customFormat="1" ht="27" customHeight="1">
      <c r="A25" s="300" t="s">
        <v>161</v>
      </c>
      <c r="B25" s="325"/>
      <c r="C25" s="325"/>
      <c r="D25" s="326"/>
      <c r="E25" s="222"/>
      <c r="F25" s="152"/>
      <c r="G25" s="152"/>
      <c r="H25" s="152"/>
      <c r="I25" s="152"/>
      <c r="J25" s="152"/>
      <c r="K25" s="152"/>
      <c r="L25" s="152"/>
      <c r="M25" s="152"/>
      <c r="N25" s="152"/>
      <c r="O25" s="152"/>
      <c r="P25" s="152"/>
      <c r="Q25" s="152"/>
      <c r="R25" s="152"/>
      <c r="S25" s="152"/>
      <c r="T25" s="152"/>
      <c r="U25" s="152"/>
      <c r="V25" s="152"/>
      <c r="W25" s="152"/>
      <c r="X25" s="152"/>
      <c r="Y25" s="152"/>
      <c r="Z25" s="152"/>
    </row>
    <row r="26" spans="1:26" s="64" customFormat="1" ht="56.25" customHeight="1">
      <c r="A26" s="192" t="s">
        <v>17</v>
      </c>
      <c r="B26" s="192" t="s">
        <v>162</v>
      </c>
      <c r="C26" s="199" t="s">
        <v>129</v>
      </c>
      <c r="D26" s="191" t="s">
        <v>130</v>
      </c>
      <c r="E26" s="223"/>
      <c r="F26" s="198"/>
      <c r="G26" s="198"/>
      <c r="H26" s="198"/>
      <c r="I26" s="198"/>
      <c r="J26" s="198"/>
      <c r="K26" s="198"/>
      <c r="L26" s="198"/>
      <c r="M26" s="198"/>
      <c r="N26" s="198"/>
      <c r="O26" s="198"/>
      <c r="P26" s="198"/>
      <c r="Q26" s="198"/>
      <c r="R26" s="198"/>
      <c r="S26" s="198"/>
      <c r="T26" s="198"/>
      <c r="U26" s="198"/>
      <c r="V26" s="198"/>
      <c r="W26" s="198"/>
      <c r="X26" s="198"/>
      <c r="Y26" s="198"/>
      <c r="Z26" s="198"/>
    </row>
    <row r="27" spans="1:26" s="54" customFormat="1" ht="38.25" customHeight="1">
      <c r="A27" s="67">
        <v>1</v>
      </c>
      <c r="B27" s="206" t="s">
        <v>163</v>
      </c>
      <c r="C27" s="84" t="s">
        <v>21</v>
      </c>
      <c r="D27" s="74" t="s">
        <v>21</v>
      </c>
      <c r="E27" s="224"/>
    </row>
    <row r="28" spans="1:26" s="54" customFormat="1" ht="38.25" customHeight="1">
      <c r="A28" s="67">
        <v>2</v>
      </c>
      <c r="B28" s="206" t="s">
        <v>150</v>
      </c>
      <c r="C28" s="84" t="s">
        <v>21</v>
      </c>
      <c r="D28" s="74" t="s">
        <v>21</v>
      </c>
      <c r="E28" s="224"/>
    </row>
    <row r="29" spans="1:26" s="54" customFormat="1" ht="38.25" customHeight="1">
      <c r="A29" s="67">
        <v>3</v>
      </c>
      <c r="B29" s="206" t="s">
        <v>164</v>
      </c>
      <c r="C29" s="84" t="s">
        <v>21</v>
      </c>
      <c r="D29" s="74" t="s">
        <v>21</v>
      </c>
      <c r="E29" s="224"/>
    </row>
    <row r="30" spans="1:26" s="54" customFormat="1" ht="54" customHeight="1">
      <c r="A30" s="67">
        <v>4</v>
      </c>
      <c r="B30" s="206" t="s">
        <v>165</v>
      </c>
      <c r="C30" s="84" t="s">
        <v>21</v>
      </c>
      <c r="D30" s="74" t="s">
        <v>21</v>
      </c>
      <c r="E30" s="224"/>
    </row>
    <row r="31" spans="1:26" s="54" customFormat="1" ht="38.25" customHeight="1">
      <c r="A31" s="67">
        <v>5</v>
      </c>
      <c r="B31" s="207" t="s">
        <v>166</v>
      </c>
      <c r="C31" s="84" t="s">
        <v>21</v>
      </c>
      <c r="D31" s="74" t="s">
        <v>21</v>
      </c>
      <c r="E31" s="224"/>
    </row>
    <row r="32" spans="1:26" s="54" customFormat="1" ht="24.95" customHeight="1">
      <c r="A32" s="5"/>
      <c r="B32" s="211"/>
      <c r="C32" s="86" t="s">
        <v>138</v>
      </c>
      <c r="D32" s="107" t="s">
        <v>139</v>
      </c>
      <c r="E32" s="224"/>
      <c r="F32" s="55"/>
      <c r="G32" s="55"/>
      <c r="H32" s="55"/>
      <c r="I32" s="55"/>
      <c r="J32" s="55"/>
      <c r="K32" s="55"/>
      <c r="L32" s="55"/>
      <c r="M32" s="55"/>
      <c r="N32" s="55"/>
      <c r="O32" s="55"/>
      <c r="P32" s="55"/>
      <c r="Q32" s="55"/>
      <c r="R32" s="55"/>
      <c r="S32" s="55"/>
      <c r="T32" s="55"/>
      <c r="U32" s="55"/>
      <c r="V32" s="55"/>
      <c r="W32" s="55"/>
      <c r="X32" s="55"/>
      <c r="Y32" s="55"/>
      <c r="Z32" s="55"/>
    </row>
    <row r="33" spans="1:5" s="54" customFormat="1" ht="17.100000000000001" customHeight="1">
      <c r="A33" s="100"/>
      <c r="B33" s="215" t="s">
        <v>167</v>
      </c>
      <c r="C33" s="71">
        <f>5-(COUNTIF(C27:C31,"does not meet expectations - 0 points"))</f>
        <v>5</v>
      </c>
      <c r="D33" s="110">
        <f>5-(COUNTIF(D27:D31,"does not meet expectations - 0 points"))</f>
        <v>5</v>
      </c>
      <c r="E33" s="225"/>
    </row>
    <row r="34" spans="1:5" s="54" customFormat="1" ht="186.75" customHeight="1">
      <c r="A34" s="99" t="s">
        <v>168</v>
      </c>
      <c r="B34" s="327" t="s">
        <v>169</v>
      </c>
      <c r="C34" s="328"/>
      <c r="D34" s="328"/>
      <c r="E34" s="226"/>
    </row>
    <row r="35" spans="1:5" s="54" customFormat="1" ht="200.25" customHeight="1">
      <c r="A35" s="99" t="s">
        <v>170</v>
      </c>
      <c r="B35" s="327" t="s">
        <v>171</v>
      </c>
      <c r="C35" s="328"/>
      <c r="D35" s="328"/>
      <c r="E35" s="226"/>
    </row>
    <row r="36" spans="1:5" s="54" customFormat="1" ht="50.1" hidden="1" customHeight="1">
      <c r="A36" s="69"/>
      <c r="B36" s="212"/>
      <c r="C36" s="70"/>
      <c r="D36" s="70"/>
      <c r="E36" s="70"/>
    </row>
    <row r="37" spans="1:5" s="54" customFormat="1" ht="15.75" hidden="1" customHeight="1">
      <c r="B37" s="213"/>
      <c r="C37" s="56"/>
      <c r="D37" s="56"/>
      <c r="E37" s="56"/>
    </row>
    <row r="38" spans="1:5" s="54" customFormat="1" ht="15.75" hidden="1" customHeight="1">
      <c r="B38" s="213"/>
      <c r="C38" s="56"/>
      <c r="D38" s="56"/>
      <c r="E38" s="56"/>
    </row>
    <row r="39" spans="1:5" s="54" customFormat="1" ht="15.75" hidden="1" customHeight="1">
      <c r="B39" s="213"/>
      <c r="C39" s="56"/>
      <c r="D39" s="56"/>
      <c r="E39" s="56"/>
    </row>
    <row r="40" spans="1:5" s="54" customFormat="1" ht="15.75" hidden="1" customHeight="1">
      <c r="B40" s="213"/>
      <c r="C40" s="56"/>
      <c r="D40" s="56"/>
      <c r="E40" s="56"/>
    </row>
    <row r="41" spans="1:5" s="54" customFormat="1" ht="15.75" hidden="1" customHeight="1">
      <c r="B41" s="213"/>
      <c r="C41" s="56"/>
      <c r="D41" s="56"/>
      <c r="E41" s="56"/>
    </row>
    <row r="42" spans="1:5" s="54" customFormat="1" ht="15.75" hidden="1" customHeight="1">
      <c r="B42" s="213"/>
      <c r="C42" s="56"/>
      <c r="D42" s="56"/>
      <c r="E42" s="56"/>
    </row>
    <row r="43" spans="1:5" s="54" customFormat="1" ht="15.75" hidden="1" customHeight="1">
      <c r="B43" s="213"/>
      <c r="C43" s="56"/>
      <c r="D43" s="56"/>
      <c r="E43" s="56"/>
    </row>
    <row r="44" spans="1:5" s="54" customFormat="1" ht="15.75" hidden="1" customHeight="1">
      <c r="B44" s="213"/>
      <c r="C44" s="56"/>
      <c r="D44" s="56"/>
      <c r="E44" s="56"/>
    </row>
    <row r="45" spans="1:5" s="54" customFormat="1" ht="15.75" hidden="1" customHeight="1">
      <c r="B45" s="213"/>
      <c r="C45" s="56"/>
      <c r="D45" s="56"/>
      <c r="E45" s="56"/>
    </row>
    <row r="46" spans="1:5" s="54" customFormat="1" ht="15.75" hidden="1" customHeight="1">
      <c r="B46" s="213"/>
      <c r="C46" s="56"/>
      <c r="D46" s="56"/>
      <c r="E46" s="56"/>
    </row>
    <row r="47" spans="1:5" s="54" customFormat="1" ht="15.75" hidden="1" customHeight="1">
      <c r="B47" s="213"/>
      <c r="C47" s="56"/>
      <c r="D47" s="56"/>
      <c r="E47" s="56"/>
    </row>
    <row r="48" spans="1:5" s="54" customFormat="1" ht="15.75" hidden="1" customHeight="1">
      <c r="B48" s="213"/>
      <c r="C48" s="56"/>
      <c r="D48" s="56"/>
      <c r="E48" s="56"/>
    </row>
    <row r="49" spans="2:5" s="54" customFormat="1" ht="15.75" hidden="1" customHeight="1">
      <c r="B49" s="213"/>
      <c r="C49" s="56"/>
      <c r="D49" s="56"/>
      <c r="E49" s="56"/>
    </row>
    <row r="50" spans="2:5" s="54" customFormat="1" ht="15.75" hidden="1" customHeight="1">
      <c r="B50" s="213"/>
      <c r="C50" s="56"/>
      <c r="D50" s="56"/>
      <c r="E50" s="56"/>
    </row>
    <row r="51" spans="2:5" s="54" customFormat="1" ht="15.75" hidden="1" customHeight="1">
      <c r="B51" s="213"/>
      <c r="C51" s="56"/>
      <c r="D51" s="56"/>
      <c r="E51" s="56"/>
    </row>
    <row r="52" spans="2:5" s="54" customFormat="1" ht="15.75" hidden="1" customHeight="1">
      <c r="B52" s="213"/>
      <c r="C52" s="56"/>
      <c r="D52" s="56"/>
      <c r="E52" s="56"/>
    </row>
    <row r="53" spans="2:5" s="54" customFormat="1" ht="15.75" hidden="1" customHeight="1">
      <c r="B53" s="213"/>
      <c r="C53" s="56"/>
      <c r="D53" s="56"/>
      <c r="E53" s="56"/>
    </row>
    <row r="54" spans="2:5" s="54" customFormat="1" ht="15.75" hidden="1" customHeight="1">
      <c r="B54" s="213"/>
      <c r="C54" s="56"/>
      <c r="D54" s="56"/>
      <c r="E54" s="56"/>
    </row>
    <row r="55" spans="2:5" s="54" customFormat="1" ht="15.75" hidden="1" customHeight="1">
      <c r="B55" s="213"/>
      <c r="C55" s="56"/>
      <c r="D55" s="56"/>
      <c r="E55" s="56"/>
    </row>
    <row r="56" spans="2:5" s="54" customFormat="1" ht="15.75" hidden="1" customHeight="1">
      <c r="B56" s="213"/>
      <c r="C56" s="56"/>
      <c r="D56" s="56"/>
      <c r="E56" s="56"/>
    </row>
    <row r="57" spans="2:5" s="54" customFormat="1" ht="15.75" hidden="1" customHeight="1">
      <c r="B57" s="213"/>
      <c r="C57" s="56"/>
      <c r="D57" s="56"/>
      <c r="E57" s="56"/>
    </row>
    <row r="58" spans="2:5" s="54" customFormat="1" ht="15.75" hidden="1" customHeight="1">
      <c r="B58" s="213"/>
      <c r="C58" s="56"/>
      <c r="D58" s="56"/>
      <c r="E58" s="56"/>
    </row>
    <row r="59" spans="2:5" s="54" customFormat="1" ht="15.75" hidden="1" customHeight="1">
      <c r="B59" s="213"/>
      <c r="C59" s="56"/>
      <c r="D59" s="56"/>
      <c r="E59" s="56"/>
    </row>
    <row r="60" spans="2:5" s="54" customFormat="1" ht="15.75" hidden="1" customHeight="1">
      <c r="B60" s="213"/>
      <c r="C60" s="56"/>
      <c r="D60" s="56"/>
      <c r="E60" s="56"/>
    </row>
    <row r="61" spans="2:5" s="54" customFormat="1" ht="15.75" hidden="1" customHeight="1">
      <c r="B61" s="213"/>
      <c r="C61" s="56"/>
      <c r="D61" s="56"/>
      <c r="E61" s="56"/>
    </row>
    <row r="62" spans="2:5" s="54" customFormat="1" ht="15.75" hidden="1" customHeight="1">
      <c r="B62" s="213"/>
      <c r="C62" s="56"/>
      <c r="D62" s="56"/>
      <c r="E62" s="56"/>
    </row>
    <row r="63" spans="2:5" s="54" customFormat="1" ht="15.75" hidden="1" customHeight="1">
      <c r="B63" s="213"/>
      <c r="C63" s="56"/>
      <c r="D63" s="56"/>
      <c r="E63" s="56"/>
    </row>
    <row r="64" spans="2:5" s="54" customFormat="1" ht="15.75" hidden="1" customHeight="1">
      <c r="B64" s="213"/>
      <c r="C64" s="56"/>
      <c r="D64" s="56"/>
      <c r="E64" s="56"/>
    </row>
    <row r="65" spans="2:5" s="54" customFormat="1" ht="15.75" hidden="1" customHeight="1">
      <c r="B65" s="213"/>
      <c r="C65" s="56"/>
      <c r="D65" s="56"/>
      <c r="E65" s="56"/>
    </row>
    <row r="66" spans="2:5" s="54" customFormat="1" ht="15.75" hidden="1" customHeight="1">
      <c r="B66" s="213"/>
      <c r="C66" s="56"/>
      <c r="D66" s="56"/>
      <c r="E66" s="56"/>
    </row>
    <row r="67" spans="2:5" s="54" customFormat="1" ht="15.75" hidden="1" customHeight="1">
      <c r="B67" s="213"/>
      <c r="C67" s="56"/>
      <c r="D67" s="56"/>
      <c r="E67" s="56"/>
    </row>
    <row r="68" spans="2:5" s="54" customFormat="1" ht="15.75" hidden="1" customHeight="1">
      <c r="B68" s="213"/>
      <c r="C68" s="56"/>
      <c r="D68" s="56"/>
      <c r="E68" s="56"/>
    </row>
    <row r="69" spans="2:5" s="54" customFormat="1" ht="15.75" hidden="1" customHeight="1">
      <c r="B69" s="213"/>
      <c r="C69" s="56"/>
      <c r="D69" s="56"/>
      <c r="E69" s="56"/>
    </row>
    <row r="70" spans="2:5" s="54" customFormat="1" ht="15.75" hidden="1" customHeight="1">
      <c r="B70" s="213"/>
      <c r="C70" s="56"/>
      <c r="D70" s="56"/>
      <c r="E70" s="56"/>
    </row>
    <row r="71" spans="2:5" s="54" customFormat="1" ht="15.75" hidden="1" customHeight="1">
      <c r="B71" s="213"/>
      <c r="C71" s="56"/>
      <c r="D71" s="56"/>
      <c r="E71" s="56"/>
    </row>
    <row r="72" spans="2:5" s="54" customFormat="1" ht="15.75" hidden="1" customHeight="1">
      <c r="B72" s="213"/>
      <c r="C72" s="56"/>
      <c r="D72" s="56"/>
      <c r="E72" s="56"/>
    </row>
    <row r="73" spans="2:5" s="54" customFormat="1" ht="15.75" hidden="1" customHeight="1">
      <c r="B73" s="213"/>
      <c r="C73" s="56"/>
      <c r="D73" s="56"/>
      <c r="E73" s="56"/>
    </row>
    <row r="74" spans="2:5" s="54" customFormat="1" ht="15.75" hidden="1" customHeight="1">
      <c r="B74" s="213"/>
      <c r="C74" s="56"/>
      <c r="D74" s="56"/>
      <c r="E74" s="56"/>
    </row>
    <row r="75" spans="2:5" s="54" customFormat="1" ht="15.75" hidden="1" customHeight="1">
      <c r="B75" s="213"/>
      <c r="C75" s="56"/>
      <c r="D75" s="56"/>
      <c r="E75" s="56"/>
    </row>
    <row r="76" spans="2:5" s="54" customFormat="1" ht="15.75" hidden="1" customHeight="1">
      <c r="B76" s="213"/>
      <c r="C76" s="56"/>
      <c r="D76" s="56"/>
      <c r="E76" s="56"/>
    </row>
    <row r="77" spans="2:5" s="54" customFormat="1" ht="15.75" hidden="1" customHeight="1">
      <c r="B77" s="213"/>
      <c r="C77" s="56"/>
      <c r="D77" s="56"/>
      <c r="E77" s="56"/>
    </row>
    <row r="78" spans="2:5" s="54" customFormat="1" ht="15.75" hidden="1" customHeight="1">
      <c r="B78" s="213"/>
      <c r="C78" s="56"/>
      <c r="D78" s="56"/>
      <c r="E78" s="56"/>
    </row>
    <row r="79" spans="2:5" s="54" customFormat="1" ht="15.75" hidden="1" customHeight="1">
      <c r="B79" s="213"/>
      <c r="C79" s="56"/>
      <c r="D79" s="56"/>
      <c r="E79" s="56"/>
    </row>
    <row r="80" spans="2:5" s="54" customFormat="1" ht="15.75" hidden="1" customHeight="1">
      <c r="B80" s="213"/>
      <c r="C80" s="56"/>
      <c r="D80" s="56"/>
      <c r="E80" s="56"/>
    </row>
    <row r="81" spans="2:5" s="54" customFormat="1" ht="15.75" hidden="1" customHeight="1">
      <c r="B81" s="213"/>
      <c r="C81" s="56"/>
      <c r="D81" s="56"/>
      <c r="E81" s="56"/>
    </row>
    <row r="82" spans="2:5" s="54" customFormat="1" ht="15.75" hidden="1" customHeight="1">
      <c r="B82" s="213"/>
      <c r="C82" s="56"/>
      <c r="D82" s="56"/>
      <c r="E82" s="56"/>
    </row>
    <row r="83" spans="2:5" s="54" customFormat="1" ht="15.75" hidden="1" customHeight="1">
      <c r="B83" s="213"/>
      <c r="C83" s="56"/>
      <c r="D83" s="56"/>
      <c r="E83" s="56"/>
    </row>
    <row r="84" spans="2:5" s="54" customFormat="1" ht="15.75" hidden="1" customHeight="1">
      <c r="B84" s="213"/>
      <c r="C84" s="56"/>
      <c r="D84" s="56"/>
      <c r="E84" s="56"/>
    </row>
    <row r="85" spans="2:5" s="54" customFormat="1" ht="15.75" hidden="1" customHeight="1">
      <c r="B85" s="213"/>
      <c r="C85" s="56"/>
      <c r="D85" s="56"/>
      <c r="E85" s="56"/>
    </row>
    <row r="86" spans="2:5" s="54" customFormat="1" ht="15.75" hidden="1" customHeight="1">
      <c r="B86" s="213"/>
      <c r="C86" s="56"/>
      <c r="D86" s="56"/>
      <c r="E86" s="56"/>
    </row>
    <row r="87" spans="2:5" s="54" customFormat="1" ht="15.75" hidden="1" customHeight="1">
      <c r="B87" s="213"/>
      <c r="C87" s="56"/>
      <c r="D87" s="56"/>
      <c r="E87" s="56"/>
    </row>
    <row r="88" spans="2:5" s="54" customFormat="1" ht="15.75" hidden="1" customHeight="1">
      <c r="B88" s="213"/>
      <c r="C88" s="56"/>
      <c r="D88" s="56"/>
      <c r="E88" s="56"/>
    </row>
    <row r="89" spans="2:5" s="54" customFormat="1" ht="15.75" hidden="1" customHeight="1">
      <c r="B89" s="213"/>
      <c r="C89" s="56"/>
      <c r="D89" s="56"/>
      <c r="E89" s="56"/>
    </row>
    <row r="90" spans="2:5" s="54" customFormat="1" ht="15.75" hidden="1" customHeight="1">
      <c r="B90" s="213"/>
      <c r="C90" s="56"/>
      <c r="D90" s="56"/>
      <c r="E90" s="56"/>
    </row>
    <row r="91" spans="2:5" s="54" customFormat="1" ht="15.75" hidden="1" customHeight="1">
      <c r="B91" s="213"/>
      <c r="C91" s="56"/>
      <c r="D91" s="56"/>
      <c r="E91" s="56"/>
    </row>
    <row r="92" spans="2:5" s="54" customFormat="1" ht="15.75" hidden="1" customHeight="1">
      <c r="B92" s="213"/>
      <c r="C92" s="56"/>
      <c r="D92" s="56"/>
      <c r="E92" s="56"/>
    </row>
    <row r="93" spans="2:5" s="54" customFormat="1" ht="15.75" hidden="1" customHeight="1">
      <c r="B93" s="213"/>
      <c r="C93" s="56"/>
      <c r="D93" s="56"/>
      <c r="E93" s="56"/>
    </row>
    <row r="94" spans="2:5" s="54" customFormat="1" ht="15.75" hidden="1" customHeight="1">
      <c r="B94" s="213"/>
      <c r="C94" s="56"/>
      <c r="D94" s="56"/>
      <c r="E94" s="56"/>
    </row>
    <row r="95" spans="2:5" s="54" customFormat="1" ht="15.75" hidden="1" customHeight="1">
      <c r="B95" s="213"/>
      <c r="C95" s="56"/>
      <c r="D95" s="56"/>
      <c r="E95" s="56"/>
    </row>
    <row r="96" spans="2:5" s="54" customFormat="1" ht="15.75" hidden="1" customHeight="1">
      <c r="B96" s="213"/>
      <c r="C96" s="56"/>
      <c r="D96" s="56"/>
      <c r="E96" s="56"/>
    </row>
    <row r="97" spans="2:5" s="54" customFormat="1" ht="15.75" hidden="1" customHeight="1">
      <c r="B97" s="213"/>
      <c r="C97" s="56"/>
      <c r="D97" s="56"/>
      <c r="E97" s="56"/>
    </row>
    <row r="98" spans="2:5" s="54" customFormat="1" ht="15.75" hidden="1" customHeight="1">
      <c r="B98" s="213"/>
      <c r="C98" s="56"/>
      <c r="D98" s="56"/>
      <c r="E98" s="56"/>
    </row>
    <row r="99" spans="2:5" s="54" customFormat="1" ht="15.75" hidden="1" customHeight="1">
      <c r="B99" s="213"/>
      <c r="C99" s="56"/>
      <c r="D99" s="56"/>
      <c r="E99" s="56"/>
    </row>
    <row r="100" spans="2:5" s="54" customFormat="1" ht="15.75" hidden="1" customHeight="1">
      <c r="B100" s="213"/>
      <c r="C100" s="56"/>
      <c r="D100" s="56"/>
      <c r="E100" s="56"/>
    </row>
    <row r="101" spans="2:5" s="54" customFormat="1" ht="15.75" hidden="1" customHeight="1">
      <c r="B101" s="213"/>
      <c r="C101" s="56"/>
      <c r="D101" s="56"/>
      <c r="E101" s="56"/>
    </row>
    <row r="102" spans="2:5" s="54" customFormat="1" ht="15.75" hidden="1" customHeight="1">
      <c r="B102" s="213"/>
      <c r="C102" s="56"/>
      <c r="D102" s="56"/>
      <c r="E102" s="56"/>
    </row>
    <row r="103" spans="2:5" s="54" customFormat="1" ht="15.75" hidden="1" customHeight="1">
      <c r="B103" s="213"/>
      <c r="C103" s="56"/>
      <c r="D103" s="56"/>
      <c r="E103" s="56"/>
    </row>
    <row r="104" spans="2:5" s="54" customFormat="1" ht="15.75" hidden="1" customHeight="1">
      <c r="B104" s="213"/>
      <c r="C104" s="56"/>
      <c r="D104" s="56"/>
      <c r="E104" s="56"/>
    </row>
    <row r="105" spans="2:5" s="54" customFormat="1" ht="15.75" hidden="1" customHeight="1">
      <c r="B105" s="213"/>
      <c r="C105" s="56"/>
      <c r="D105" s="56"/>
      <c r="E105" s="56"/>
    </row>
    <row r="106" spans="2:5" s="54" customFormat="1" ht="15.75" hidden="1" customHeight="1">
      <c r="B106" s="213"/>
      <c r="C106" s="56"/>
      <c r="D106" s="56"/>
      <c r="E106" s="56"/>
    </row>
    <row r="107" spans="2:5" s="54" customFormat="1" ht="15.75" hidden="1" customHeight="1">
      <c r="B107" s="213"/>
      <c r="C107" s="56"/>
      <c r="D107" s="56"/>
      <c r="E107" s="56"/>
    </row>
    <row r="108" spans="2:5" s="54" customFormat="1" ht="15.75" hidden="1" customHeight="1">
      <c r="B108" s="213"/>
      <c r="C108" s="56"/>
      <c r="D108" s="56"/>
      <c r="E108" s="56"/>
    </row>
    <row r="109" spans="2:5" s="54" customFormat="1" ht="15.75" hidden="1" customHeight="1">
      <c r="B109" s="213"/>
      <c r="C109" s="56"/>
      <c r="D109" s="56"/>
      <c r="E109" s="56"/>
    </row>
    <row r="110" spans="2:5" s="54" customFormat="1" ht="15.75" hidden="1" customHeight="1">
      <c r="B110" s="213"/>
      <c r="C110" s="56"/>
      <c r="D110" s="56"/>
      <c r="E110" s="56"/>
    </row>
    <row r="111" spans="2:5" s="54" customFormat="1" ht="15.75" hidden="1" customHeight="1">
      <c r="B111" s="213"/>
      <c r="C111" s="56"/>
      <c r="D111" s="56"/>
      <c r="E111" s="56"/>
    </row>
    <row r="112" spans="2:5" s="54" customFormat="1" ht="15.75" hidden="1" customHeight="1">
      <c r="B112" s="213"/>
      <c r="C112" s="56"/>
      <c r="D112" s="56"/>
      <c r="E112" s="56"/>
    </row>
    <row r="113" spans="2:5" s="54" customFormat="1" ht="15.75" hidden="1" customHeight="1">
      <c r="B113" s="213"/>
      <c r="C113" s="56"/>
      <c r="D113" s="56"/>
      <c r="E113" s="56"/>
    </row>
    <row r="114" spans="2:5" s="54" customFormat="1" ht="15.75" hidden="1" customHeight="1">
      <c r="B114" s="213"/>
      <c r="C114" s="56"/>
      <c r="D114" s="56"/>
      <c r="E114" s="56"/>
    </row>
    <row r="115" spans="2:5" s="54" customFormat="1" ht="15.75" hidden="1" customHeight="1">
      <c r="B115" s="213"/>
      <c r="C115" s="56"/>
      <c r="D115" s="56"/>
      <c r="E115" s="56"/>
    </row>
    <row r="116" spans="2:5" s="54" customFormat="1" ht="15.75" hidden="1" customHeight="1">
      <c r="B116" s="213"/>
      <c r="C116" s="56"/>
      <c r="D116" s="56"/>
      <c r="E116" s="56"/>
    </row>
    <row r="117" spans="2:5" s="54" customFormat="1" ht="15.75" hidden="1" customHeight="1">
      <c r="B117" s="213"/>
      <c r="C117" s="56"/>
      <c r="D117" s="56"/>
      <c r="E117" s="56"/>
    </row>
    <row r="118" spans="2:5" s="54" customFormat="1" ht="15.75" hidden="1" customHeight="1">
      <c r="B118" s="213"/>
      <c r="C118" s="56"/>
      <c r="D118" s="56"/>
      <c r="E118" s="56"/>
    </row>
    <row r="119" spans="2:5" s="54" customFormat="1" ht="15.75" hidden="1" customHeight="1">
      <c r="B119" s="213"/>
      <c r="C119" s="56"/>
      <c r="D119" s="56"/>
      <c r="E119" s="56"/>
    </row>
    <row r="120" spans="2:5" s="54" customFormat="1" ht="15.75" hidden="1" customHeight="1">
      <c r="B120" s="213"/>
      <c r="C120" s="56"/>
      <c r="D120" s="56"/>
      <c r="E120" s="56"/>
    </row>
    <row r="121" spans="2:5" s="54" customFormat="1" ht="15.75" hidden="1" customHeight="1">
      <c r="B121" s="213"/>
      <c r="C121" s="56"/>
      <c r="D121" s="56"/>
      <c r="E121" s="56"/>
    </row>
    <row r="122" spans="2:5" s="54" customFormat="1" ht="15.75" hidden="1" customHeight="1">
      <c r="B122" s="213"/>
      <c r="C122" s="56"/>
      <c r="D122" s="56"/>
      <c r="E122" s="56"/>
    </row>
    <row r="123" spans="2:5" s="54" customFormat="1" ht="15.75" hidden="1" customHeight="1">
      <c r="B123" s="213"/>
      <c r="C123" s="56"/>
      <c r="D123" s="56"/>
      <c r="E123" s="56"/>
    </row>
    <row r="124" spans="2:5" s="54" customFormat="1" ht="15.75" hidden="1" customHeight="1">
      <c r="B124" s="213"/>
      <c r="C124" s="56"/>
      <c r="D124" s="56"/>
      <c r="E124" s="56"/>
    </row>
    <row r="125" spans="2:5" s="54" customFormat="1" ht="15.75" hidden="1" customHeight="1">
      <c r="B125" s="213"/>
      <c r="C125" s="56"/>
      <c r="D125" s="56"/>
      <c r="E125" s="56"/>
    </row>
    <row r="126" spans="2:5" s="54" customFormat="1" ht="15.75" hidden="1" customHeight="1">
      <c r="B126" s="213"/>
      <c r="C126" s="56"/>
      <c r="D126" s="56"/>
      <c r="E126" s="56"/>
    </row>
    <row r="127" spans="2:5" s="54" customFormat="1" ht="15.75" hidden="1" customHeight="1">
      <c r="B127" s="213"/>
      <c r="C127" s="56"/>
      <c r="D127" s="56"/>
      <c r="E127" s="56"/>
    </row>
    <row r="128" spans="2:5" s="54" customFormat="1" ht="15.75" hidden="1" customHeight="1">
      <c r="B128" s="213"/>
      <c r="C128" s="56"/>
      <c r="D128" s="56"/>
      <c r="E128" s="56"/>
    </row>
    <row r="129" spans="2:5" s="54" customFormat="1" ht="15.75" hidden="1" customHeight="1">
      <c r="B129" s="213"/>
      <c r="C129" s="56"/>
      <c r="D129" s="56"/>
      <c r="E129" s="56"/>
    </row>
    <row r="130" spans="2:5" s="54" customFormat="1" ht="15.75" hidden="1" customHeight="1">
      <c r="B130" s="213"/>
      <c r="C130" s="56"/>
      <c r="D130" s="56"/>
      <c r="E130" s="56"/>
    </row>
    <row r="131" spans="2:5" s="54" customFormat="1" ht="15.75" hidden="1" customHeight="1">
      <c r="B131" s="213"/>
      <c r="C131" s="56"/>
      <c r="D131" s="56"/>
      <c r="E131" s="56"/>
    </row>
    <row r="132" spans="2:5" s="54" customFormat="1" ht="15.75" hidden="1" customHeight="1">
      <c r="B132" s="213"/>
      <c r="C132" s="56"/>
      <c r="D132" s="56"/>
      <c r="E132" s="56"/>
    </row>
    <row r="133" spans="2:5" s="54" customFormat="1" ht="15.75" hidden="1" customHeight="1">
      <c r="B133" s="213"/>
      <c r="C133" s="56"/>
      <c r="D133" s="56"/>
      <c r="E133" s="56"/>
    </row>
    <row r="134" spans="2:5" s="54" customFormat="1" ht="15.75" hidden="1" customHeight="1">
      <c r="B134" s="213"/>
      <c r="C134" s="56"/>
      <c r="D134" s="56"/>
      <c r="E134" s="56"/>
    </row>
    <row r="135" spans="2:5" s="54" customFormat="1" ht="15.75" hidden="1" customHeight="1">
      <c r="B135" s="213"/>
      <c r="C135" s="56"/>
      <c r="D135" s="56"/>
      <c r="E135" s="56"/>
    </row>
    <row r="136" spans="2:5" s="54" customFormat="1" ht="15.75" hidden="1" customHeight="1">
      <c r="B136" s="213"/>
      <c r="C136" s="56"/>
      <c r="D136" s="56"/>
      <c r="E136" s="56"/>
    </row>
    <row r="137" spans="2:5" s="54" customFormat="1" ht="15.75" hidden="1" customHeight="1">
      <c r="B137" s="213"/>
      <c r="C137" s="56"/>
      <c r="D137" s="56"/>
      <c r="E137" s="56"/>
    </row>
    <row r="138" spans="2:5" s="54" customFormat="1" ht="15.75" hidden="1" customHeight="1">
      <c r="B138" s="213"/>
      <c r="C138" s="56"/>
      <c r="D138" s="56"/>
      <c r="E138" s="56"/>
    </row>
    <row r="139" spans="2:5" s="54" customFormat="1" ht="15.75" hidden="1" customHeight="1">
      <c r="B139" s="213"/>
      <c r="C139" s="56"/>
      <c r="D139" s="56"/>
      <c r="E139" s="56"/>
    </row>
    <row r="140" spans="2:5" s="54" customFormat="1" ht="15.75" hidden="1" customHeight="1">
      <c r="B140" s="213"/>
      <c r="C140" s="56"/>
      <c r="D140" s="56"/>
      <c r="E140" s="56"/>
    </row>
    <row r="141" spans="2:5" s="54" customFormat="1" ht="15.75" hidden="1" customHeight="1">
      <c r="B141" s="213"/>
      <c r="C141" s="56"/>
      <c r="D141" s="56"/>
      <c r="E141" s="56"/>
    </row>
    <row r="142" spans="2:5" s="54" customFormat="1" ht="15.75" hidden="1" customHeight="1">
      <c r="B142" s="213"/>
      <c r="C142" s="56"/>
      <c r="D142" s="56"/>
      <c r="E142" s="56"/>
    </row>
    <row r="143" spans="2:5" s="54" customFormat="1" ht="15.75" hidden="1" customHeight="1">
      <c r="B143" s="213"/>
      <c r="C143" s="56"/>
      <c r="D143" s="56"/>
      <c r="E143" s="56"/>
    </row>
    <row r="144" spans="2:5" s="54" customFormat="1" ht="15.75" hidden="1" customHeight="1">
      <c r="B144" s="213"/>
      <c r="C144" s="56"/>
      <c r="D144" s="56"/>
      <c r="E144" s="56"/>
    </row>
    <row r="145" spans="2:5" s="54" customFormat="1" ht="15.75" hidden="1" customHeight="1">
      <c r="B145" s="213"/>
      <c r="C145" s="56"/>
      <c r="D145" s="56"/>
      <c r="E145" s="56"/>
    </row>
    <row r="146" spans="2:5" s="54" customFormat="1" ht="15.75" hidden="1" customHeight="1">
      <c r="B146" s="213"/>
      <c r="C146" s="56"/>
      <c r="D146" s="56"/>
      <c r="E146" s="56"/>
    </row>
    <row r="147" spans="2:5" s="54" customFormat="1" ht="15.75" hidden="1" customHeight="1">
      <c r="B147" s="213"/>
      <c r="C147" s="56"/>
      <c r="D147" s="56"/>
      <c r="E147" s="56"/>
    </row>
    <row r="148" spans="2:5" s="54" customFormat="1" ht="15.75" hidden="1" customHeight="1">
      <c r="B148" s="213"/>
      <c r="C148" s="56"/>
      <c r="D148" s="56"/>
      <c r="E148" s="56"/>
    </row>
    <row r="149" spans="2:5" s="54" customFormat="1" ht="15.75" hidden="1" customHeight="1">
      <c r="B149" s="213"/>
      <c r="C149" s="56"/>
      <c r="D149" s="56"/>
      <c r="E149" s="56"/>
    </row>
    <row r="150" spans="2:5" s="54" customFormat="1" ht="15.75" hidden="1" customHeight="1">
      <c r="B150" s="213"/>
      <c r="C150" s="56"/>
      <c r="D150" s="56"/>
      <c r="E150" s="56"/>
    </row>
    <row r="151" spans="2:5" s="54" customFormat="1" ht="15.75" hidden="1" customHeight="1">
      <c r="B151" s="213"/>
      <c r="C151" s="56"/>
      <c r="D151" s="56"/>
      <c r="E151" s="56"/>
    </row>
    <row r="152" spans="2:5" s="54" customFormat="1" ht="15.75" hidden="1" customHeight="1">
      <c r="B152" s="213"/>
      <c r="C152" s="56"/>
      <c r="D152" s="56"/>
      <c r="E152" s="56"/>
    </row>
    <row r="153" spans="2:5" s="54" customFormat="1" ht="15.75" hidden="1" customHeight="1">
      <c r="B153" s="213"/>
      <c r="C153" s="56"/>
      <c r="D153" s="56"/>
      <c r="E153" s="56"/>
    </row>
    <row r="154" spans="2:5" s="54" customFormat="1" ht="15.75" hidden="1" customHeight="1">
      <c r="B154" s="213"/>
      <c r="C154" s="56"/>
      <c r="D154" s="56"/>
      <c r="E154" s="56"/>
    </row>
    <row r="155" spans="2:5" s="54" customFormat="1" ht="15.75" hidden="1" customHeight="1">
      <c r="B155" s="213"/>
      <c r="C155" s="56"/>
      <c r="D155" s="56"/>
      <c r="E155" s="56"/>
    </row>
    <row r="156" spans="2:5" s="54" customFormat="1" ht="15.75" hidden="1" customHeight="1">
      <c r="B156" s="213"/>
      <c r="C156" s="56"/>
      <c r="D156" s="56"/>
      <c r="E156" s="56"/>
    </row>
    <row r="157" spans="2:5" s="54" customFormat="1" ht="15.75" hidden="1" customHeight="1">
      <c r="B157" s="213"/>
      <c r="C157" s="56"/>
      <c r="D157" s="56"/>
      <c r="E157" s="56"/>
    </row>
    <row r="158" spans="2:5" s="54" customFormat="1" ht="15.75" hidden="1" customHeight="1">
      <c r="B158" s="213"/>
      <c r="C158" s="56"/>
      <c r="D158" s="56"/>
      <c r="E158" s="56"/>
    </row>
    <row r="159" spans="2:5" s="54" customFormat="1" ht="15.75" hidden="1" customHeight="1">
      <c r="B159" s="213"/>
      <c r="C159" s="56"/>
      <c r="D159" s="56"/>
      <c r="E159" s="56"/>
    </row>
    <row r="160" spans="2:5" s="54" customFormat="1" ht="15.75" hidden="1" customHeight="1">
      <c r="B160" s="213"/>
      <c r="C160" s="56"/>
      <c r="D160" s="56"/>
      <c r="E160" s="56"/>
    </row>
    <row r="161" spans="2:5" s="54" customFormat="1" ht="15.75" hidden="1" customHeight="1">
      <c r="B161" s="213"/>
      <c r="C161" s="56"/>
      <c r="D161" s="56"/>
      <c r="E161" s="56"/>
    </row>
    <row r="162" spans="2:5" s="54" customFormat="1" ht="15.75" hidden="1" customHeight="1">
      <c r="B162" s="213"/>
      <c r="C162" s="56"/>
      <c r="D162" s="56"/>
      <c r="E162" s="56"/>
    </row>
    <row r="163" spans="2:5" s="54" customFormat="1" ht="15.75" hidden="1" customHeight="1">
      <c r="B163" s="213"/>
      <c r="C163" s="56"/>
      <c r="D163" s="56"/>
      <c r="E163" s="56"/>
    </row>
    <row r="164" spans="2:5" s="54" customFormat="1" ht="15.75" hidden="1" customHeight="1">
      <c r="B164" s="213"/>
      <c r="C164" s="56"/>
      <c r="D164" s="56"/>
      <c r="E164" s="56"/>
    </row>
    <row r="165" spans="2:5" s="54" customFormat="1" ht="15.75" hidden="1" customHeight="1">
      <c r="B165" s="213"/>
      <c r="C165" s="56"/>
      <c r="D165" s="56"/>
      <c r="E165" s="56"/>
    </row>
    <row r="166" spans="2:5" s="54" customFormat="1" ht="15.75" hidden="1" customHeight="1">
      <c r="B166" s="213"/>
      <c r="C166" s="56"/>
      <c r="D166" s="56"/>
      <c r="E166" s="56"/>
    </row>
    <row r="167" spans="2:5" s="54" customFormat="1" ht="15.75" hidden="1" customHeight="1">
      <c r="B167" s="213"/>
      <c r="C167" s="56"/>
      <c r="D167" s="56"/>
      <c r="E167" s="56"/>
    </row>
    <row r="168" spans="2:5" s="54" customFormat="1" ht="15.75" hidden="1" customHeight="1">
      <c r="B168" s="213"/>
      <c r="C168" s="56"/>
      <c r="D168" s="56"/>
      <c r="E168" s="56"/>
    </row>
    <row r="169" spans="2:5" s="54" customFormat="1" ht="15.75" hidden="1" customHeight="1">
      <c r="B169" s="213"/>
      <c r="C169" s="56"/>
      <c r="D169" s="56"/>
      <c r="E169" s="56"/>
    </row>
    <row r="170" spans="2:5" s="54" customFormat="1" ht="15.75" hidden="1" customHeight="1">
      <c r="B170" s="213"/>
      <c r="C170" s="56"/>
      <c r="D170" s="56"/>
      <c r="E170" s="56"/>
    </row>
    <row r="171" spans="2:5" s="54" customFormat="1" ht="15.75" hidden="1" customHeight="1">
      <c r="B171" s="213"/>
      <c r="C171" s="56"/>
      <c r="D171" s="56"/>
      <c r="E171" s="56"/>
    </row>
    <row r="172" spans="2:5" s="54" customFormat="1" ht="15.75" hidden="1" customHeight="1">
      <c r="B172" s="213"/>
      <c r="C172" s="56"/>
      <c r="D172" s="56"/>
      <c r="E172" s="56"/>
    </row>
    <row r="173" spans="2:5" s="54" customFormat="1" ht="15.75" hidden="1" customHeight="1">
      <c r="B173" s="213"/>
      <c r="C173" s="56"/>
      <c r="D173" s="56"/>
      <c r="E173" s="56"/>
    </row>
    <row r="174" spans="2:5" s="54" customFormat="1" ht="15.75" hidden="1" customHeight="1">
      <c r="B174" s="213"/>
      <c r="C174" s="56"/>
      <c r="D174" s="56"/>
      <c r="E174" s="56"/>
    </row>
    <row r="175" spans="2:5" s="54" customFormat="1" ht="15.75" hidden="1" customHeight="1">
      <c r="B175" s="213"/>
      <c r="C175" s="56"/>
      <c r="D175" s="56"/>
      <c r="E175" s="56"/>
    </row>
    <row r="176" spans="2:5" s="54" customFormat="1" ht="15.75" hidden="1" customHeight="1">
      <c r="B176" s="213"/>
      <c r="C176" s="56"/>
      <c r="D176" s="56"/>
      <c r="E176" s="56"/>
    </row>
    <row r="177" spans="2:5" s="54" customFormat="1" ht="15.75" hidden="1" customHeight="1">
      <c r="B177" s="213"/>
      <c r="C177" s="56"/>
      <c r="D177" s="56"/>
      <c r="E177" s="56"/>
    </row>
    <row r="178" spans="2:5" s="54" customFormat="1" ht="15.75" hidden="1" customHeight="1">
      <c r="B178" s="213"/>
      <c r="C178" s="56"/>
      <c r="D178" s="56"/>
      <c r="E178" s="56"/>
    </row>
    <row r="179" spans="2:5" s="54" customFormat="1" ht="15.75" hidden="1" customHeight="1">
      <c r="B179" s="213"/>
      <c r="C179" s="56"/>
      <c r="D179" s="56"/>
      <c r="E179" s="56"/>
    </row>
    <row r="180" spans="2:5" s="54" customFormat="1" ht="15.75" hidden="1" customHeight="1">
      <c r="B180" s="213"/>
      <c r="C180" s="56"/>
      <c r="D180" s="56"/>
      <c r="E180" s="56"/>
    </row>
    <row r="181" spans="2:5" s="54" customFormat="1" ht="15.75" hidden="1" customHeight="1">
      <c r="B181" s="213"/>
      <c r="C181" s="56"/>
      <c r="D181" s="56"/>
      <c r="E181" s="56"/>
    </row>
    <row r="182" spans="2:5" s="54" customFormat="1" ht="15.75" hidden="1" customHeight="1">
      <c r="B182" s="213"/>
      <c r="C182" s="56"/>
      <c r="D182" s="56"/>
      <c r="E182" s="56"/>
    </row>
    <row r="183" spans="2:5" s="54" customFormat="1" ht="15.75" hidden="1" customHeight="1">
      <c r="B183" s="213"/>
      <c r="C183" s="56"/>
      <c r="D183" s="56"/>
      <c r="E183" s="56"/>
    </row>
    <row r="184" spans="2:5" s="54" customFormat="1" ht="15.75" hidden="1" customHeight="1">
      <c r="B184" s="213"/>
      <c r="C184" s="56"/>
      <c r="D184" s="56"/>
      <c r="E184" s="56"/>
    </row>
    <row r="185" spans="2:5" s="54" customFormat="1" ht="15.75" hidden="1" customHeight="1">
      <c r="B185" s="213"/>
      <c r="C185" s="56"/>
      <c r="D185" s="56"/>
      <c r="E185" s="56"/>
    </row>
    <row r="186" spans="2:5" s="54" customFormat="1" ht="15.75" hidden="1" customHeight="1">
      <c r="B186" s="213"/>
      <c r="C186" s="56"/>
      <c r="D186" s="56"/>
      <c r="E186" s="56"/>
    </row>
    <row r="187" spans="2:5" s="54" customFormat="1" ht="15.75" hidden="1" customHeight="1">
      <c r="B187" s="213"/>
      <c r="C187" s="56"/>
      <c r="D187" s="56"/>
      <c r="E187" s="56"/>
    </row>
    <row r="188" spans="2:5" s="54" customFormat="1" ht="15.75" hidden="1" customHeight="1">
      <c r="B188" s="213"/>
      <c r="C188" s="56"/>
      <c r="D188" s="56"/>
      <c r="E188" s="56"/>
    </row>
    <row r="189" spans="2:5" s="54" customFormat="1" ht="15.75" hidden="1" customHeight="1">
      <c r="B189" s="213"/>
      <c r="C189" s="56"/>
      <c r="D189" s="56"/>
      <c r="E189" s="56"/>
    </row>
    <row r="190" spans="2:5" s="54" customFormat="1" ht="15.75" hidden="1" customHeight="1">
      <c r="B190" s="213"/>
      <c r="C190" s="56"/>
      <c r="D190" s="56"/>
      <c r="E190" s="56"/>
    </row>
    <row r="191" spans="2:5" s="54" customFormat="1" ht="15.75" hidden="1" customHeight="1">
      <c r="B191" s="213"/>
      <c r="C191" s="56"/>
      <c r="D191" s="56"/>
      <c r="E191" s="56"/>
    </row>
    <row r="192" spans="2:5" s="54" customFormat="1" ht="15.75" hidden="1" customHeight="1">
      <c r="B192" s="213"/>
      <c r="C192" s="56"/>
      <c r="D192" s="56"/>
      <c r="E192" s="56"/>
    </row>
    <row r="193" spans="2:5" s="54" customFormat="1" ht="15.75" hidden="1" customHeight="1">
      <c r="B193" s="213"/>
      <c r="C193" s="56"/>
      <c r="D193" s="56"/>
      <c r="E193" s="56"/>
    </row>
    <row r="194" spans="2:5" s="54" customFormat="1" ht="15.75" hidden="1" customHeight="1">
      <c r="B194" s="213"/>
      <c r="C194" s="56"/>
      <c r="D194" s="56"/>
      <c r="E194" s="56"/>
    </row>
    <row r="195" spans="2:5" s="54" customFormat="1" ht="15.75" hidden="1" customHeight="1">
      <c r="B195" s="213"/>
      <c r="C195" s="56"/>
      <c r="D195" s="56"/>
      <c r="E195" s="56"/>
    </row>
    <row r="196" spans="2:5" s="54" customFormat="1" ht="15.75" hidden="1" customHeight="1">
      <c r="B196" s="213"/>
      <c r="C196" s="56"/>
      <c r="D196" s="56"/>
      <c r="E196" s="56"/>
    </row>
    <row r="197" spans="2:5" s="54" customFormat="1" ht="15.75" hidden="1" customHeight="1">
      <c r="B197" s="213"/>
      <c r="C197" s="56"/>
      <c r="D197" s="56"/>
      <c r="E197" s="56"/>
    </row>
    <row r="198" spans="2:5" s="54" customFormat="1" ht="15.75" hidden="1" customHeight="1">
      <c r="B198" s="213"/>
      <c r="C198" s="56"/>
      <c r="D198" s="56"/>
      <c r="E198" s="56"/>
    </row>
    <row r="199" spans="2:5" s="54" customFormat="1" ht="15.75" hidden="1" customHeight="1">
      <c r="B199" s="213"/>
      <c r="C199" s="56"/>
      <c r="D199" s="56"/>
      <c r="E199" s="56"/>
    </row>
    <row r="200" spans="2:5" s="54" customFormat="1" ht="15.75" hidden="1" customHeight="1">
      <c r="B200" s="213"/>
      <c r="C200" s="56"/>
      <c r="D200" s="56"/>
      <c r="E200" s="56"/>
    </row>
    <row r="201" spans="2:5" s="54" customFormat="1" ht="15.75" hidden="1" customHeight="1">
      <c r="B201" s="213"/>
      <c r="C201" s="56"/>
      <c r="D201" s="56"/>
      <c r="E201" s="56"/>
    </row>
    <row r="202" spans="2:5" s="54" customFormat="1" ht="15.75" hidden="1" customHeight="1">
      <c r="B202" s="213"/>
      <c r="C202" s="56"/>
      <c r="D202" s="56"/>
      <c r="E202" s="56"/>
    </row>
    <row r="203" spans="2:5" s="54" customFormat="1" ht="15.75" hidden="1" customHeight="1">
      <c r="B203" s="213"/>
      <c r="C203" s="56"/>
      <c r="D203" s="56"/>
      <c r="E203" s="56"/>
    </row>
    <row r="204" spans="2:5" s="54" customFormat="1" ht="15.75" hidden="1" customHeight="1">
      <c r="B204" s="213"/>
      <c r="C204" s="56"/>
      <c r="D204" s="56"/>
      <c r="E204" s="56"/>
    </row>
    <row r="205" spans="2:5" s="54" customFormat="1" ht="15.75" hidden="1" customHeight="1">
      <c r="B205" s="213"/>
      <c r="C205" s="56"/>
      <c r="D205" s="56"/>
      <c r="E205" s="56"/>
    </row>
    <row r="206" spans="2:5" s="54" customFormat="1" ht="15.75" hidden="1" customHeight="1">
      <c r="B206" s="213"/>
      <c r="C206" s="56"/>
      <c r="D206" s="56"/>
      <c r="E206" s="56"/>
    </row>
    <row r="207" spans="2:5" s="54" customFormat="1" ht="15.75" hidden="1" customHeight="1">
      <c r="B207" s="213"/>
      <c r="C207" s="56"/>
      <c r="D207" s="56"/>
      <c r="E207" s="56"/>
    </row>
    <row r="208" spans="2:5" s="54" customFormat="1" ht="15.75" hidden="1" customHeight="1">
      <c r="B208" s="213"/>
      <c r="C208" s="56"/>
      <c r="D208" s="56"/>
      <c r="E208" s="56"/>
    </row>
    <row r="209" spans="2:5" s="54" customFormat="1" ht="15.75" hidden="1" customHeight="1">
      <c r="B209" s="213"/>
      <c r="C209" s="56"/>
      <c r="D209" s="56"/>
      <c r="E209" s="56"/>
    </row>
    <row r="210" spans="2:5" s="54" customFormat="1" ht="15.75" hidden="1" customHeight="1">
      <c r="B210" s="213"/>
      <c r="C210" s="56"/>
      <c r="D210" s="56"/>
      <c r="E210" s="56"/>
    </row>
    <row r="211" spans="2:5" s="54" customFormat="1" ht="15.75" hidden="1" customHeight="1">
      <c r="B211" s="213"/>
      <c r="C211" s="56"/>
      <c r="D211" s="56"/>
      <c r="E211" s="56"/>
    </row>
    <row r="212" spans="2:5" s="54" customFormat="1" ht="15.75" hidden="1" customHeight="1">
      <c r="B212" s="213"/>
      <c r="C212" s="56"/>
      <c r="D212" s="56"/>
      <c r="E212" s="56"/>
    </row>
    <row r="213" spans="2:5" s="54" customFormat="1" ht="15.75" hidden="1" customHeight="1">
      <c r="B213" s="213"/>
      <c r="C213" s="56"/>
      <c r="D213" s="56"/>
      <c r="E213" s="56"/>
    </row>
    <row r="214" spans="2:5" s="54" customFormat="1" ht="15.75" hidden="1" customHeight="1">
      <c r="B214" s="213"/>
      <c r="C214" s="56"/>
      <c r="D214" s="56"/>
      <c r="E214" s="56"/>
    </row>
    <row r="215" spans="2:5" s="54" customFormat="1" ht="15.75" hidden="1" customHeight="1">
      <c r="B215" s="213"/>
      <c r="C215" s="56"/>
      <c r="D215" s="56"/>
      <c r="E215" s="56"/>
    </row>
    <row r="216" spans="2:5" s="54" customFormat="1" ht="15.75" hidden="1" customHeight="1">
      <c r="B216" s="213"/>
      <c r="C216" s="56"/>
      <c r="D216" s="56"/>
      <c r="E216" s="56"/>
    </row>
    <row r="217" spans="2:5" s="54" customFormat="1" ht="15.75" hidden="1" customHeight="1">
      <c r="B217" s="213"/>
      <c r="C217" s="56"/>
      <c r="D217" s="56"/>
      <c r="E217" s="56"/>
    </row>
    <row r="218" spans="2:5" s="54" customFormat="1" ht="15.75" hidden="1" customHeight="1">
      <c r="B218" s="213"/>
      <c r="C218" s="56"/>
      <c r="D218" s="56"/>
      <c r="E218" s="56"/>
    </row>
    <row r="219" spans="2:5" s="54" customFormat="1" ht="15.75" hidden="1" customHeight="1">
      <c r="B219" s="213"/>
      <c r="C219" s="56"/>
      <c r="D219" s="56"/>
      <c r="E219" s="56"/>
    </row>
    <row r="220" spans="2:5" s="54" customFormat="1" ht="15.75" hidden="1" customHeight="1">
      <c r="B220" s="213"/>
      <c r="C220" s="56"/>
      <c r="D220" s="56"/>
      <c r="E220" s="56"/>
    </row>
    <row r="221" spans="2:5" s="54" customFormat="1" ht="15.75" hidden="1" customHeight="1">
      <c r="B221" s="213"/>
      <c r="C221" s="56"/>
      <c r="D221" s="56"/>
      <c r="E221" s="56"/>
    </row>
    <row r="222" spans="2:5" s="54" customFormat="1" ht="15.75" hidden="1" customHeight="1">
      <c r="B222" s="213"/>
      <c r="C222" s="56"/>
      <c r="D222" s="56"/>
      <c r="E222" s="56"/>
    </row>
    <row r="223" spans="2:5" s="54" customFormat="1" ht="15.75" hidden="1" customHeight="1">
      <c r="B223" s="213"/>
      <c r="C223" s="56"/>
      <c r="D223" s="56"/>
      <c r="E223" s="56"/>
    </row>
    <row r="224" spans="2:5" s="54" customFormat="1" ht="15.75" hidden="1" customHeight="1">
      <c r="B224" s="213"/>
      <c r="C224" s="56"/>
      <c r="D224" s="56"/>
      <c r="E224" s="56"/>
    </row>
    <row r="225" spans="2:5" s="54" customFormat="1" ht="15.75" hidden="1" customHeight="1">
      <c r="B225" s="213"/>
      <c r="C225" s="56"/>
      <c r="D225" s="56"/>
      <c r="E225" s="56"/>
    </row>
    <row r="226" spans="2:5" s="54" customFormat="1" ht="15.75" hidden="1" customHeight="1">
      <c r="B226" s="213"/>
      <c r="C226" s="56"/>
      <c r="D226" s="56"/>
      <c r="E226" s="56"/>
    </row>
    <row r="227" spans="2:5" s="54" customFormat="1" ht="15.75" hidden="1" customHeight="1">
      <c r="B227" s="213"/>
      <c r="C227" s="56"/>
      <c r="D227" s="56"/>
      <c r="E227" s="56"/>
    </row>
    <row r="228" spans="2:5" s="54" customFormat="1" ht="15.75" hidden="1" customHeight="1">
      <c r="B228" s="213"/>
      <c r="C228" s="56"/>
      <c r="D228" s="56"/>
      <c r="E228" s="56"/>
    </row>
    <row r="229" spans="2:5" s="54" customFormat="1" ht="15.75" hidden="1" customHeight="1">
      <c r="B229" s="213"/>
      <c r="C229" s="56"/>
      <c r="D229" s="56"/>
      <c r="E229" s="56"/>
    </row>
    <row r="230" spans="2:5" s="54" customFormat="1" ht="15.75" hidden="1" customHeight="1">
      <c r="B230" s="213"/>
      <c r="C230" s="56"/>
      <c r="D230" s="56"/>
      <c r="E230" s="56"/>
    </row>
    <row r="231" spans="2:5" s="54" customFormat="1" ht="15.75" hidden="1" customHeight="1">
      <c r="B231" s="213"/>
      <c r="C231" s="56"/>
      <c r="D231" s="56"/>
      <c r="E231" s="56"/>
    </row>
    <row r="232" spans="2:5" s="54" customFormat="1" ht="15.75" hidden="1" customHeight="1">
      <c r="B232" s="213"/>
      <c r="C232" s="56"/>
      <c r="D232" s="56"/>
      <c r="E232" s="56"/>
    </row>
    <row r="233" spans="2:5" s="54" customFormat="1" ht="15.75" hidden="1" customHeight="1">
      <c r="B233" s="213"/>
      <c r="C233" s="56"/>
      <c r="D233" s="56"/>
      <c r="E233" s="56"/>
    </row>
    <row r="234" spans="2:5" s="54" customFormat="1" ht="15.75" hidden="1" customHeight="1">
      <c r="B234" s="213"/>
      <c r="C234" s="56"/>
      <c r="D234" s="56"/>
      <c r="E234" s="56"/>
    </row>
    <row r="235" spans="2:5" s="54" customFormat="1" ht="15.75" hidden="1" customHeight="1">
      <c r="B235" s="213"/>
      <c r="C235" s="56"/>
      <c r="D235" s="56"/>
      <c r="E235" s="56"/>
    </row>
    <row r="236" spans="2:5" s="54" customFormat="1" ht="15.75" hidden="1" customHeight="1">
      <c r="B236" s="213"/>
      <c r="C236" s="56"/>
      <c r="D236" s="56"/>
      <c r="E236" s="56"/>
    </row>
    <row r="237" spans="2:5" s="54" customFormat="1" ht="15.75" hidden="1" customHeight="1">
      <c r="B237" s="213"/>
      <c r="C237" s="56"/>
      <c r="D237" s="56"/>
      <c r="E237" s="56"/>
    </row>
    <row r="238" spans="2:5" s="54" customFormat="1" ht="15.75" hidden="1" customHeight="1">
      <c r="B238" s="213"/>
      <c r="C238" s="56"/>
      <c r="D238" s="56"/>
      <c r="E238" s="56"/>
    </row>
    <row r="239" spans="2:5" s="54" customFormat="1" ht="15.75" hidden="1" customHeight="1">
      <c r="B239" s="213"/>
      <c r="C239" s="56"/>
      <c r="D239" s="56"/>
      <c r="E239" s="56"/>
    </row>
    <row r="240" spans="2:5" s="54" customFormat="1" ht="15.75" hidden="1" customHeight="1">
      <c r="B240" s="213"/>
      <c r="C240" s="56"/>
      <c r="D240" s="56"/>
      <c r="E240" s="56"/>
    </row>
    <row r="241" spans="2:5" s="54" customFormat="1" ht="15.75" hidden="1" customHeight="1">
      <c r="B241" s="213"/>
      <c r="C241" s="56"/>
      <c r="D241" s="56"/>
      <c r="E241" s="56"/>
    </row>
    <row r="242" spans="2:5" s="54" customFormat="1" ht="15.75" hidden="1" customHeight="1">
      <c r="B242" s="213"/>
      <c r="C242" s="56"/>
      <c r="D242" s="56"/>
      <c r="E242" s="56"/>
    </row>
    <row r="243" spans="2:5" s="54" customFormat="1" ht="15.75" hidden="1" customHeight="1">
      <c r="B243" s="213"/>
      <c r="C243" s="56"/>
      <c r="D243" s="56"/>
      <c r="E243" s="56"/>
    </row>
    <row r="244" spans="2:5" s="54" customFormat="1" ht="15.75" hidden="1" customHeight="1">
      <c r="B244" s="213"/>
      <c r="C244" s="56"/>
      <c r="D244" s="56"/>
      <c r="E244" s="56"/>
    </row>
    <row r="245" spans="2:5" s="54" customFormat="1" ht="15.75" hidden="1" customHeight="1">
      <c r="B245" s="213"/>
      <c r="C245" s="56"/>
      <c r="D245" s="56"/>
      <c r="E245" s="56"/>
    </row>
    <row r="246" spans="2:5" s="54" customFormat="1" ht="15.75" hidden="1" customHeight="1">
      <c r="B246" s="213"/>
      <c r="C246" s="56"/>
      <c r="D246" s="56"/>
      <c r="E246" s="56"/>
    </row>
    <row r="247" spans="2:5" s="54" customFormat="1" ht="15.75" hidden="1" customHeight="1">
      <c r="B247" s="213"/>
      <c r="C247" s="56"/>
      <c r="D247" s="56"/>
      <c r="E247" s="56"/>
    </row>
    <row r="248" spans="2:5" s="54" customFormat="1" ht="15.75" hidden="1" customHeight="1">
      <c r="B248" s="213"/>
      <c r="C248" s="56"/>
      <c r="D248" s="56"/>
      <c r="E248" s="56"/>
    </row>
    <row r="249" spans="2:5" s="54" customFormat="1" ht="15.75" hidden="1" customHeight="1">
      <c r="B249" s="213"/>
      <c r="C249" s="56"/>
      <c r="D249" s="56"/>
      <c r="E249" s="56"/>
    </row>
    <row r="250" spans="2:5" s="54" customFormat="1" ht="15.75" hidden="1" customHeight="1">
      <c r="B250" s="213"/>
      <c r="C250" s="56"/>
      <c r="D250" s="56"/>
      <c r="E250" s="56"/>
    </row>
    <row r="251" spans="2:5" s="54" customFormat="1" ht="15.75" hidden="1" customHeight="1">
      <c r="B251" s="213"/>
      <c r="C251" s="56"/>
      <c r="D251" s="56"/>
      <c r="E251" s="56"/>
    </row>
    <row r="252" spans="2:5" s="54" customFormat="1" ht="15.75" hidden="1" customHeight="1">
      <c r="B252" s="213"/>
      <c r="C252" s="56"/>
      <c r="D252" s="56"/>
      <c r="E252" s="56"/>
    </row>
    <row r="253" spans="2:5" s="54" customFormat="1" ht="15.75" hidden="1" customHeight="1">
      <c r="B253" s="213"/>
      <c r="C253" s="56"/>
      <c r="D253" s="56"/>
      <c r="E253" s="56"/>
    </row>
    <row r="254" spans="2:5" s="54" customFormat="1" ht="15.75" hidden="1" customHeight="1">
      <c r="B254" s="213"/>
      <c r="C254" s="56"/>
      <c r="D254" s="56"/>
      <c r="E254" s="56"/>
    </row>
    <row r="255" spans="2:5" s="54" customFormat="1" ht="15.75" hidden="1" customHeight="1">
      <c r="B255" s="213"/>
      <c r="C255" s="56"/>
      <c r="D255" s="56"/>
      <c r="E255" s="56"/>
    </row>
    <row r="256" spans="2:5" s="54" customFormat="1" ht="15.75" hidden="1" customHeight="1">
      <c r="B256" s="213"/>
      <c r="C256" s="56"/>
      <c r="D256" s="56"/>
      <c r="E256" s="56"/>
    </row>
    <row r="257" spans="2:5" s="54" customFormat="1" ht="15.75" hidden="1" customHeight="1">
      <c r="B257" s="213"/>
      <c r="C257" s="56"/>
      <c r="D257" s="56"/>
      <c r="E257" s="56"/>
    </row>
    <row r="258" spans="2:5" s="54" customFormat="1" ht="15.75" hidden="1" customHeight="1">
      <c r="B258" s="213"/>
      <c r="C258" s="56"/>
      <c r="D258" s="56"/>
      <c r="E258" s="56"/>
    </row>
    <row r="259" spans="2:5" s="54" customFormat="1" ht="15.75" hidden="1" customHeight="1">
      <c r="B259" s="213"/>
      <c r="C259" s="56"/>
      <c r="D259" s="56"/>
      <c r="E259" s="56"/>
    </row>
    <row r="260" spans="2:5" s="54" customFormat="1" ht="15.75" hidden="1" customHeight="1">
      <c r="B260" s="213"/>
      <c r="C260" s="56"/>
      <c r="D260" s="56"/>
      <c r="E260" s="56"/>
    </row>
    <row r="261" spans="2:5" s="54" customFormat="1" ht="15.75" hidden="1" customHeight="1">
      <c r="B261" s="213"/>
      <c r="C261" s="56"/>
      <c r="D261" s="56"/>
      <c r="E261" s="56"/>
    </row>
    <row r="262" spans="2:5" s="54" customFormat="1" ht="15.75" hidden="1" customHeight="1">
      <c r="B262" s="213"/>
      <c r="C262" s="56"/>
      <c r="D262" s="56"/>
      <c r="E262" s="56"/>
    </row>
    <row r="263" spans="2:5" s="54" customFormat="1" ht="15.75" hidden="1" customHeight="1">
      <c r="B263" s="213"/>
      <c r="C263" s="56"/>
      <c r="D263" s="56"/>
      <c r="E263" s="56"/>
    </row>
    <row r="264" spans="2:5" s="54" customFormat="1" ht="15.75" hidden="1" customHeight="1">
      <c r="B264" s="213"/>
      <c r="C264" s="56"/>
      <c r="D264" s="56"/>
      <c r="E264" s="56"/>
    </row>
    <row r="265" spans="2:5" s="54" customFormat="1" ht="15.75" hidden="1" customHeight="1">
      <c r="B265" s="213"/>
      <c r="C265" s="56"/>
      <c r="D265" s="56"/>
      <c r="E265" s="56"/>
    </row>
    <row r="266" spans="2:5" s="54" customFormat="1" ht="15.75" hidden="1" customHeight="1">
      <c r="B266" s="213"/>
      <c r="C266" s="56"/>
      <c r="D266" s="56"/>
      <c r="E266" s="56"/>
    </row>
    <row r="267" spans="2:5" s="54" customFormat="1" ht="15.75" hidden="1" customHeight="1">
      <c r="B267" s="213"/>
      <c r="C267" s="56"/>
      <c r="D267" s="56"/>
      <c r="E267" s="56"/>
    </row>
    <row r="268" spans="2:5" s="54" customFormat="1" ht="15.75" hidden="1" customHeight="1">
      <c r="B268" s="213"/>
      <c r="C268" s="56"/>
      <c r="D268" s="56"/>
      <c r="E268" s="56"/>
    </row>
    <row r="269" spans="2:5" s="54" customFormat="1" ht="15.75" hidden="1" customHeight="1">
      <c r="B269" s="213"/>
      <c r="C269" s="56"/>
      <c r="D269" s="56"/>
      <c r="E269" s="56"/>
    </row>
    <row r="270" spans="2:5" s="54" customFormat="1" ht="15.75" hidden="1" customHeight="1">
      <c r="B270" s="213"/>
      <c r="C270" s="56"/>
      <c r="D270" s="56"/>
      <c r="E270" s="56"/>
    </row>
    <row r="271" spans="2:5" s="54" customFormat="1" ht="15.75" hidden="1" customHeight="1">
      <c r="B271" s="213"/>
      <c r="C271" s="56"/>
      <c r="D271" s="56"/>
      <c r="E271" s="56"/>
    </row>
    <row r="272" spans="2:5" s="54" customFormat="1" ht="15.75" hidden="1" customHeight="1">
      <c r="B272" s="213"/>
      <c r="C272" s="56"/>
      <c r="D272" s="56"/>
      <c r="E272" s="56"/>
    </row>
    <row r="273" spans="2:5" s="54" customFormat="1" ht="15.75" hidden="1" customHeight="1">
      <c r="B273" s="213"/>
      <c r="C273" s="56"/>
      <c r="D273" s="56"/>
      <c r="E273" s="56"/>
    </row>
    <row r="274" spans="2:5" s="54" customFormat="1" ht="15.75" hidden="1" customHeight="1">
      <c r="B274" s="213"/>
      <c r="C274" s="56"/>
      <c r="D274" s="56"/>
      <c r="E274" s="56"/>
    </row>
    <row r="275" spans="2:5" s="54" customFormat="1" ht="15.75" hidden="1" customHeight="1">
      <c r="B275" s="213"/>
      <c r="C275" s="56"/>
      <c r="D275" s="56"/>
      <c r="E275" s="56"/>
    </row>
    <row r="276" spans="2:5" s="54" customFormat="1" ht="15.75" hidden="1" customHeight="1">
      <c r="B276" s="213"/>
      <c r="C276" s="56"/>
      <c r="D276" s="56"/>
      <c r="E276" s="56"/>
    </row>
    <row r="277" spans="2:5" s="54" customFormat="1" ht="15.75" hidden="1" customHeight="1">
      <c r="B277" s="213"/>
      <c r="C277" s="56"/>
      <c r="D277" s="56"/>
      <c r="E277" s="56"/>
    </row>
    <row r="278" spans="2:5" s="54" customFormat="1" ht="15.75" hidden="1" customHeight="1">
      <c r="B278" s="213"/>
      <c r="C278" s="56"/>
      <c r="D278" s="56"/>
      <c r="E278" s="56"/>
    </row>
    <row r="279" spans="2:5" s="54" customFormat="1" ht="15.75" hidden="1" customHeight="1">
      <c r="B279" s="213"/>
      <c r="C279" s="56"/>
      <c r="D279" s="56"/>
      <c r="E279" s="56"/>
    </row>
    <row r="280" spans="2:5" s="54" customFormat="1" ht="15.75" hidden="1" customHeight="1">
      <c r="B280" s="213"/>
      <c r="C280" s="56"/>
      <c r="D280" s="56"/>
      <c r="E280" s="56"/>
    </row>
    <row r="281" spans="2:5" s="54" customFormat="1" ht="15.75" hidden="1" customHeight="1">
      <c r="B281" s="213"/>
      <c r="C281" s="56"/>
      <c r="D281" s="56"/>
      <c r="E281" s="56"/>
    </row>
    <row r="282" spans="2:5" s="54" customFormat="1" ht="15.75" hidden="1" customHeight="1">
      <c r="B282" s="213"/>
      <c r="C282" s="56"/>
      <c r="D282" s="56"/>
      <c r="E282" s="56"/>
    </row>
    <row r="283" spans="2:5" s="54" customFormat="1" ht="15.75" hidden="1" customHeight="1">
      <c r="B283" s="213"/>
      <c r="C283" s="56"/>
      <c r="D283" s="56"/>
      <c r="E283" s="56"/>
    </row>
    <row r="284" spans="2:5" s="54" customFormat="1" ht="15.75" hidden="1" customHeight="1">
      <c r="B284" s="213"/>
      <c r="C284" s="56"/>
      <c r="D284" s="56"/>
      <c r="E284" s="56"/>
    </row>
    <row r="285" spans="2:5" s="54" customFormat="1" ht="15.75" hidden="1" customHeight="1">
      <c r="B285" s="213"/>
      <c r="C285" s="56"/>
      <c r="D285" s="56"/>
      <c r="E285" s="56"/>
    </row>
    <row r="286" spans="2:5" s="54" customFormat="1" ht="15.75" hidden="1" customHeight="1">
      <c r="B286" s="213"/>
      <c r="C286" s="56"/>
      <c r="D286" s="56"/>
      <c r="E286" s="56"/>
    </row>
    <row r="287" spans="2:5" s="54" customFormat="1" ht="15.75" hidden="1" customHeight="1">
      <c r="B287" s="213"/>
      <c r="C287" s="56"/>
      <c r="D287" s="56"/>
      <c r="E287" s="56"/>
    </row>
    <row r="288" spans="2:5" s="54" customFormat="1" ht="15.75" hidden="1" customHeight="1">
      <c r="B288" s="213"/>
      <c r="C288" s="56"/>
      <c r="D288" s="56"/>
      <c r="E288" s="56"/>
    </row>
    <row r="289" spans="2:5" s="54" customFormat="1" ht="15.75" hidden="1" customHeight="1">
      <c r="B289" s="213"/>
      <c r="C289" s="56"/>
      <c r="D289" s="56"/>
      <c r="E289" s="56"/>
    </row>
    <row r="290" spans="2:5" s="54" customFormat="1" ht="15.75" hidden="1" customHeight="1">
      <c r="B290" s="213"/>
      <c r="C290" s="56"/>
      <c r="D290" s="56"/>
      <c r="E290" s="56"/>
    </row>
    <row r="291" spans="2:5" s="54" customFormat="1" ht="15.75" hidden="1" customHeight="1">
      <c r="B291" s="213"/>
      <c r="C291" s="56"/>
      <c r="D291" s="56"/>
      <c r="E291" s="56"/>
    </row>
    <row r="292" spans="2:5" s="54" customFormat="1" ht="15.75" hidden="1" customHeight="1">
      <c r="B292" s="213"/>
      <c r="C292" s="56"/>
      <c r="D292" s="56"/>
      <c r="E292" s="56"/>
    </row>
    <row r="293" spans="2:5" s="54" customFormat="1" ht="15.75" hidden="1" customHeight="1">
      <c r="B293" s="213"/>
      <c r="C293" s="56"/>
      <c r="D293" s="56"/>
      <c r="E293" s="56"/>
    </row>
    <row r="294" spans="2:5" s="54" customFormat="1" ht="15.75" hidden="1" customHeight="1">
      <c r="B294" s="213"/>
      <c r="C294" s="56"/>
      <c r="D294" s="56"/>
      <c r="E294" s="56"/>
    </row>
    <row r="295" spans="2:5" s="54" customFormat="1" ht="15.75" hidden="1" customHeight="1">
      <c r="B295" s="213"/>
      <c r="C295" s="56"/>
      <c r="D295" s="56"/>
      <c r="E295" s="56"/>
    </row>
    <row r="296" spans="2:5" s="54" customFormat="1" ht="15.75" hidden="1" customHeight="1">
      <c r="B296" s="213"/>
      <c r="C296" s="56"/>
      <c r="D296" s="56"/>
      <c r="E296" s="56"/>
    </row>
    <row r="297" spans="2:5" s="54" customFormat="1" ht="15.75" hidden="1" customHeight="1">
      <c r="B297" s="213"/>
      <c r="C297" s="56"/>
      <c r="D297" s="56"/>
      <c r="E297" s="56"/>
    </row>
    <row r="298" spans="2:5" s="54" customFormat="1" ht="15.75" hidden="1" customHeight="1">
      <c r="B298" s="213"/>
      <c r="C298" s="56"/>
      <c r="D298" s="56"/>
      <c r="E298" s="56"/>
    </row>
    <row r="299" spans="2:5" s="54" customFormat="1" ht="15.75" hidden="1" customHeight="1">
      <c r="B299" s="213"/>
      <c r="C299" s="56"/>
      <c r="D299" s="56"/>
      <c r="E299" s="56"/>
    </row>
    <row r="300" spans="2:5" s="54" customFormat="1" ht="15.75" hidden="1" customHeight="1">
      <c r="B300" s="213"/>
      <c r="C300" s="56"/>
      <c r="D300" s="56"/>
      <c r="E300" s="56"/>
    </row>
    <row r="301" spans="2:5" s="54" customFormat="1" ht="15.75" hidden="1" customHeight="1">
      <c r="B301" s="213"/>
      <c r="C301" s="56"/>
      <c r="D301" s="56"/>
      <c r="E301" s="56"/>
    </row>
    <row r="302" spans="2:5" s="54" customFormat="1" ht="15.75" hidden="1" customHeight="1">
      <c r="B302" s="213"/>
      <c r="C302" s="56"/>
      <c r="D302" s="56"/>
      <c r="E302" s="56"/>
    </row>
    <row r="303" spans="2:5" s="54" customFormat="1" ht="15.75" hidden="1" customHeight="1">
      <c r="B303" s="213"/>
      <c r="C303" s="56"/>
      <c r="D303" s="56"/>
      <c r="E303" s="56"/>
    </row>
    <row r="304" spans="2:5" s="54" customFormat="1" ht="15.75" hidden="1" customHeight="1">
      <c r="B304" s="213"/>
      <c r="C304" s="56"/>
      <c r="D304" s="56"/>
      <c r="E304" s="56"/>
    </row>
    <row r="305" spans="2:5" s="54" customFormat="1" ht="15.75" hidden="1" customHeight="1">
      <c r="B305" s="213"/>
      <c r="C305" s="56"/>
      <c r="D305" s="56"/>
      <c r="E305" s="56"/>
    </row>
    <row r="306" spans="2:5" s="54" customFormat="1" ht="15.75" hidden="1" customHeight="1">
      <c r="B306" s="213"/>
      <c r="C306" s="56"/>
      <c r="D306" s="56"/>
      <c r="E306" s="56"/>
    </row>
    <row r="307" spans="2:5" s="54" customFormat="1" ht="15.75" hidden="1" customHeight="1">
      <c r="B307" s="213"/>
      <c r="C307" s="56"/>
      <c r="D307" s="56"/>
      <c r="E307" s="56"/>
    </row>
    <row r="308" spans="2:5" s="54" customFormat="1" ht="15.75" hidden="1" customHeight="1">
      <c r="B308" s="213"/>
      <c r="C308" s="56"/>
      <c r="D308" s="56"/>
      <c r="E308" s="56"/>
    </row>
    <row r="309" spans="2:5" s="54" customFormat="1" ht="15.75" hidden="1" customHeight="1">
      <c r="B309" s="213"/>
      <c r="C309" s="56"/>
      <c r="D309" s="56"/>
      <c r="E309" s="56"/>
    </row>
    <row r="310" spans="2:5" s="54" customFormat="1" ht="15.75" hidden="1" customHeight="1">
      <c r="B310" s="213"/>
      <c r="C310" s="56"/>
      <c r="D310" s="56"/>
      <c r="E310" s="56"/>
    </row>
    <row r="311" spans="2:5" s="54" customFormat="1" ht="15.75" hidden="1" customHeight="1">
      <c r="B311" s="213"/>
      <c r="C311" s="56"/>
      <c r="D311" s="56"/>
      <c r="E311" s="56"/>
    </row>
    <row r="312" spans="2:5" s="54" customFormat="1" ht="15.75" hidden="1" customHeight="1">
      <c r="B312" s="213"/>
      <c r="C312" s="56"/>
      <c r="D312" s="56"/>
      <c r="E312" s="56"/>
    </row>
    <row r="313" spans="2:5" s="54" customFormat="1" ht="15.75" hidden="1" customHeight="1">
      <c r="B313" s="213"/>
      <c r="C313" s="56"/>
      <c r="D313" s="56"/>
      <c r="E313" s="56"/>
    </row>
    <row r="314" spans="2:5" s="54" customFormat="1" ht="15.75" hidden="1" customHeight="1">
      <c r="B314" s="213"/>
      <c r="C314" s="56"/>
      <c r="D314" s="56"/>
      <c r="E314" s="56"/>
    </row>
    <row r="315" spans="2:5" s="54" customFormat="1" ht="15.75" hidden="1" customHeight="1">
      <c r="B315" s="213"/>
      <c r="C315" s="56"/>
      <c r="D315" s="56"/>
      <c r="E315" s="56"/>
    </row>
    <row r="316" spans="2:5" s="54" customFormat="1" ht="15.75" hidden="1" customHeight="1">
      <c r="B316" s="213"/>
      <c r="C316" s="56"/>
      <c r="D316" s="56"/>
      <c r="E316" s="56"/>
    </row>
    <row r="317" spans="2:5" s="54" customFormat="1" ht="15.75" hidden="1" customHeight="1">
      <c r="B317" s="213"/>
      <c r="C317" s="56"/>
      <c r="D317" s="56"/>
      <c r="E317" s="56"/>
    </row>
    <row r="318" spans="2:5" s="54" customFormat="1" ht="15.75" hidden="1" customHeight="1">
      <c r="B318" s="213"/>
      <c r="C318" s="56"/>
      <c r="D318" s="56"/>
      <c r="E318" s="56"/>
    </row>
    <row r="319" spans="2:5" s="54" customFormat="1" ht="15.75" hidden="1" customHeight="1">
      <c r="B319" s="213"/>
      <c r="C319" s="56"/>
      <c r="D319" s="56"/>
      <c r="E319" s="56"/>
    </row>
    <row r="320" spans="2:5" s="54" customFormat="1" ht="15.75" hidden="1" customHeight="1">
      <c r="B320" s="213"/>
      <c r="C320" s="56"/>
      <c r="D320" s="56"/>
      <c r="E320" s="56"/>
    </row>
    <row r="321" spans="2:5" s="54" customFormat="1" ht="15.75" hidden="1" customHeight="1">
      <c r="B321" s="213"/>
      <c r="C321" s="56"/>
      <c r="D321" s="56"/>
      <c r="E321" s="56"/>
    </row>
    <row r="322" spans="2:5" s="54" customFormat="1" ht="15.75" hidden="1" customHeight="1">
      <c r="B322" s="213"/>
      <c r="C322" s="56"/>
      <c r="D322" s="56"/>
      <c r="E322" s="56"/>
    </row>
    <row r="323" spans="2:5" s="54" customFormat="1" ht="15.75" hidden="1" customHeight="1">
      <c r="B323" s="213"/>
      <c r="C323" s="56"/>
      <c r="D323" s="56"/>
      <c r="E323" s="56"/>
    </row>
    <row r="324" spans="2:5" s="54" customFormat="1" ht="15.75" hidden="1" customHeight="1">
      <c r="B324" s="213"/>
      <c r="C324" s="56"/>
      <c r="D324" s="56"/>
      <c r="E324" s="56"/>
    </row>
    <row r="325" spans="2:5" s="54" customFormat="1" ht="15.75" hidden="1" customHeight="1">
      <c r="B325" s="213"/>
      <c r="C325" s="56"/>
      <c r="D325" s="56"/>
      <c r="E325" s="56"/>
    </row>
    <row r="326" spans="2:5" s="54" customFormat="1" ht="15.75" hidden="1" customHeight="1">
      <c r="B326" s="213"/>
      <c r="C326" s="56"/>
      <c r="D326" s="56"/>
      <c r="E326" s="56"/>
    </row>
    <row r="327" spans="2:5" s="54" customFormat="1" ht="15.75" hidden="1" customHeight="1">
      <c r="B327" s="213"/>
      <c r="C327" s="56"/>
      <c r="D327" s="56"/>
      <c r="E327" s="56"/>
    </row>
    <row r="328" spans="2:5" s="54" customFormat="1" ht="15.75" hidden="1" customHeight="1">
      <c r="B328" s="213"/>
      <c r="C328" s="56"/>
      <c r="D328" s="56"/>
      <c r="E328" s="56"/>
    </row>
    <row r="329" spans="2:5" s="54" customFormat="1" ht="15.75" hidden="1" customHeight="1">
      <c r="B329" s="213"/>
      <c r="C329" s="56"/>
      <c r="D329" s="56"/>
      <c r="E329" s="56"/>
    </row>
    <row r="330" spans="2:5" s="54" customFormat="1" ht="15.75" hidden="1" customHeight="1">
      <c r="B330" s="213"/>
      <c r="C330" s="56"/>
      <c r="D330" s="56"/>
      <c r="E330" s="56"/>
    </row>
    <row r="331" spans="2:5" s="54" customFormat="1" ht="15.75" hidden="1" customHeight="1">
      <c r="B331" s="213"/>
      <c r="C331" s="56"/>
      <c r="D331" s="56"/>
      <c r="E331" s="56"/>
    </row>
    <row r="332" spans="2:5" s="54" customFormat="1" ht="15.75" hidden="1" customHeight="1">
      <c r="B332" s="213"/>
      <c r="C332" s="56"/>
      <c r="D332" s="56"/>
      <c r="E332" s="56"/>
    </row>
    <row r="333" spans="2:5" s="54" customFormat="1" ht="15.75" hidden="1" customHeight="1">
      <c r="B333" s="213"/>
      <c r="C333" s="56"/>
      <c r="D333" s="56"/>
      <c r="E333" s="56"/>
    </row>
    <row r="334" spans="2:5" s="54" customFormat="1" ht="15.75" hidden="1" customHeight="1">
      <c r="B334" s="213"/>
      <c r="C334" s="56"/>
      <c r="D334" s="56"/>
      <c r="E334" s="56"/>
    </row>
    <row r="335" spans="2:5" s="54" customFormat="1" ht="15.75" hidden="1" customHeight="1">
      <c r="B335" s="213"/>
      <c r="C335" s="56"/>
      <c r="D335" s="56"/>
      <c r="E335" s="56"/>
    </row>
    <row r="336" spans="2:5" s="54" customFormat="1" ht="15.75" hidden="1" customHeight="1">
      <c r="B336" s="213"/>
      <c r="C336" s="56"/>
      <c r="D336" s="56"/>
      <c r="E336" s="56"/>
    </row>
    <row r="337" spans="2:5" s="54" customFormat="1" ht="15.75" hidden="1" customHeight="1">
      <c r="B337" s="213"/>
      <c r="C337" s="56"/>
      <c r="D337" s="56"/>
      <c r="E337" s="56"/>
    </row>
    <row r="338" spans="2:5" s="54" customFormat="1" ht="15.75" hidden="1" customHeight="1">
      <c r="B338" s="213"/>
      <c r="C338" s="56"/>
      <c r="D338" s="56"/>
      <c r="E338" s="56"/>
    </row>
    <row r="339" spans="2:5" s="54" customFormat="1" ht="15.75" hidden="1" customHeight="1">
      <c r="B339" s="213"/>
      <c r="C339" s="56"/>
      <c r="D339" s="56"/>
      <c r="E339" s="56"/>
    </row>
    <row r="340" spans="2:5" s="54" customFormat="1" ht="15.75" hidden="1" customHeight="1">
      <c r="B340" s="213"/>
      <c r="C340" s="56"/>
      <c r="D340" s="56"/>
      <c r="E340" s="56"/>
    </row>
    <row r="341" spans="2:5" s="54" customFormat="1" ht="15.75" hidden="1" customHeight="1">
      <c r="B341" s="213"/>
      <c r="C341" s="56"/>
      <c r="D341" s="56"/>
      <c r="E341" s="56"/>
    </row>
    <row r="342" spans="2:5" s="54" customFormat="1" ht="15.75" hidden="1" customHeight="1">
      <c r="B342" s="213"/>
      <c r="C342" s="56"/>
      <c r="D342" s="56"/>
      <c r="E342" s="56"/>
    </row>
    <row r="343" spans="2:5" s="54" customFormat="1" ht="15.75" hidden="1" customHeight="1">
      <c r="B343" s="213"/>
      <c r="C343" s="56"/>
      <c r="D343" s="56"/>
      <c r="E343" s="56"/>
    </row>
    <row r="344" spans="2:5" s="54" customFormat="1" ht="15.75" hidden="1" customHeight="1">
      <c r="B344" s="213"/>
      <c r="C344" s="56"/>
      <c r="D344" s="56"/>
      <c r="E344" s="56"/>
    </row>
    <row r="345" spans="2:5" s="54" customFormat="1" ht="15.75" hidden="1" customHeight="1">
      <c r="B345" s="213"/>
      <c r="C345" s="56"/>
      <c r="D345" s="56"/>
      <c r="E345" s="56"/>
    </row>
    <row r="346" spans="2:5" s="54" customFormat="1" ht="15.75" hidden="1" customHeight="1">
      <c r="B346" s="213"/>
      <c r="C346" s="56"/>
      <c r="D346" s="56"/>
      <c r="E346" s="56"/>
    </row>
    <row r="347" spans="2:5" s="54" customFormat="1" ht="15.75" hidden="1" customHeight="1">
      <c r="B347" s="213"/>
      <c r="C347" s="56"/>
      <c r="D347" s="56"/>
      <c r="E347" s="56"/>
    </row>
    <row r="348" spans="2:5" s="54" customFormat="1" ht="15.75" hidden="1" customHeight="1">
      <c r="B348" s="213"/>
      <c r="C348" s="56"/>
      <c r="D348" s="56"/>
      <c r="E348" s="56"/>
    </row>
    <row r="349" spans="2:5" s="54" customFormat="1" ht="15.75" hidden="1" customHeight="1">
      <c r="B349" s="213"/>
      <c r="C349" s="56"/>
      <c r="D349" s="56"/>
      <c r="E349" s="56"/>
    </row>
    <row r="350" spans="2:5" s="54" customFormat="1" ht="15.75" hidden="1" customHeight="1">
      <c r="B350" s="213"/>
      <c r="C350" s="56"/>
      <c r="D350" s="56"/>
      <c r="E350" s="56"/>
    </row>
    <row r="351" spans="2:5" s="54" customFormat="1" ht="15.75" hidden="1" customHeight="1">
      <c r="B351" s="213"/>
      <c r="C351" s="56"/>
      <c r="D351" s="56"/>
      <c r="E351" s="56"/>
    </row>
    <row r="352" spans="2:5" s="54" customFormat="1" ht="15.75" hidden="1" customHeight="1">
      <c r="B352" s="213"/>
      <c r="C352" s="56"/>
      <c r="D352" s="56"/>
      <c r="E352" s="56"/>
    </row>
    <row r="353" spans="2:5" s="54" customFormat="1" ht="15.75" hidden="1" customHeight="1">
      <c r="B353" s="213"/>
      <c r="C353" s="56"/>
      <c r="D353" s="56"/>
      <c r="E353" s="56"/>
    </row>
    <row r="354" spans="2:5" s="54" customFormat="1" ht="15.75" hidden="1" customHeight="1">
      <c r="B354" s="213"/>
      <c r="C354" s="56"/>
      <c r="D354" s="56"/>
      <c r="E354" s="56"/>
    </row>
    <row r="355" spans="2:5" s="54" customFormat="1" ht="15.75" hidden="1" customHeight="1">
      <c r="B355" s="213"/>
      <c r="C355" s="56"/>
      <c r="D355" s="56"/>
      <c r="E355" s="56"/>
    </row>
    <row r="356" spans="2:5" s="54" customFormat="1" ht="15.75" hidden="1" customHeight="1">
      <c r="B356" s="213"/>
      <c r="C356" s="56"/>
      <c r="D356" s="56"/>
      <c r="E356" s="56"/>
    </row>
    <row r="357" spans="2:5" s="54" customFormat="1" ht="15.75" hidden="1" customHeight="1">
      <c r="B357" s="213"/>
      <c r="C357" s="56"/>
      <c r="D357" s="56"/>
      <c r="E357" s="56"/>
    </row>
    <row r="358" spans="2:5" s="54" customFormat="1" ht="15.75" hidden="1" customHeight="1">
      <c r="B358" s="213"/>
      <c r="C358" s="56"/>
      <c r="D358" s="56"/>
      <c r="E358" s="56"/>
    </row>
    <row r="359" spans="2:5" s="54" customFormat="1" ht="15.75" hidden="1" customHeight="1">
      <c r="B359" s="213"/>
      <c r="C359" s="56"/>
      <c r="D359" s="56"/>
      <c r="E359" s="56"/>
    </row>
    <row r="360" spans="2:5" s="54" customFormat="1" ht="15.75" hidden="1" customHeight="1">
      <c r="B360" s="213"/>
      <c r="C360" s="56"/>
      <c r="D360" s="56"/>
      <c r="E360" s="56"/>
    </row>
    <row r="361" spans="2:5" s="54" customFormat="1" ht="15.75" hidden="1" customHeight="1">
      <c r="B361" s="213"/>
      <c r="C361" s="56"/>
      <c r="D361" s="56"/>
      <c r="E361" s="56"/>
    </row>
    <row r="362" spans="2:5" s="54" customFormat="1" ht="15.75" hidden="1" customHeight="1">
      <c r="B362" s="213"/>
      <c r="C362" s="56"/>
      <c r="D362" s="56"/>
      <c r="E362" s="56"/>
    </row>
    <row r="363" spans="2:5" s="54" customFormat="1" ht="15.75" hidden="1" customHeight="1">
      <c r="B363" s="213"/>
      <c r="C363" s="56"/>
      <c r="D363" s="56"/>
      <c r="E363" s="56"/>
    </row>
    <row r="364" spans="2:5" s="54" customFormat="1" ht="15.75" hidden="1" customHeight="1">
      <c r="B364" s="213"/>
      <c r="C364" s="56"/>
      <c r="D364" s="56"/>
      <c r="E364" s="56"/>
    </row>
    <row r="365" spans="2:5" s="54" customFormat="1" ht="15.75" hidden="1" customHeight="1">
      <c r="B365" s="213"/>
      <c r="C365" s="56"/>
      <c r="D365" s="56"/>
      <c r="E365" s="56"/>
    </row>
    <row r="366" spans="2:5" s="54" customFormat="1" ht="15.75" hidden="1" customHeight="1">
      <c r="B366" s="213"/>
      <c r="C366" s="56"/>
      <c r="D366" s="56"/>
      <c r="E366" s="56"/>
    </row>
    <row r="367" spans="2:5" s="54" customFormat="1" ht="15.75" hidden="1" customHeight="1">
      <c r="B367" s="213"/>
      <c r="C367" s="56"/>
      <c r="D367" s="56"/>
      <c r="E367" s="56"/>
    </row>
    <row r="368" spans="2:5" s="54" customFormat="1" ht="15.75" hidden="1" customHeight="1">
      <c r="B368" s="213"/>
      <c r="C368" s="56"/>
      <c r="D368" s="56"/>
      <c r="E368" s="56"/>
    </row>
    <row r="369" spans="2:5" s="54" customFormat="1" ht="15.75" hidden="1" customHeight="1">
      <c r="B369" s="213"/>
      <c r="C369" s="56"/>
      <c r="D369" s="56"/>
      <c r="E369" s="56"/>
    </row>
    <row r="370" spans="2:5" s="54" customFormat="1" ht="15.75" hidden="1" customHeight="1">
      <c r="B370" s="213"/>
      <c r="C370" s="56"/>
      <c r="D370" s="56"/>
      <c r="E370" s="56"/>
    </row>
    <row r="371" spans="2:5" s="54" customFormat="1" ht="15.75" hidden="1" customHeight="1">
      <c r="B371" s="213"/>
      <c r="C371" s="56"/>
      <c r="D371" s="56"/>
      <c r="E371" s="56"/>
    </row>
    <row r="372" spans="2:5" s="54" customFormat="1" ht="15.75" hidden="1" customHeight="1">
      <c r="B372" s="213"/>
      <c r="C372" s="56"/>
      <c r="D372" s="56"/>
      <c r="E372" s="56"/>
    </row>
    <row r="373" spans="2:5" s="54" customFormat="1" ht="15.75" hidden="1" customHeight="1">
      <c r="B373" s="213"/>
      <c r="C373" s="56"/>
      <c r="D373" s="56"/>
      <c r="E373" s="56"/>
    </row>
    <row r="374" spans="2:5" s="54" customFormat="1" ht="15.75" hidden="1" customHeight="1">
      <c r="B374" s="213"/>
      <c r="C374" s="56"/>
      <c r="D374" s="56"/>
      <c r="E374" s="56"/>
    </row>
    <row r="375" spans="2:5" s="54" customFormat="1" ht="15.75" hidden="1" customHeight="1">
      <c r="B375" s="213"/>
      <c r="C375" s="56"/>
      <c r="D375" s="56"/>
      <c r="E375" s="56"/>
    </row>
    <row r="376" spans="2:5" s="54" customFormat="1" ht="15.75" hidden="1" customHeight="1">
      <c r="B376" s="213"/>
      <c r="C376" s="56"/>
      <c r="D376" s="56"/>
      <c r="E376" s="56"/>
    </row>
    <row r="377" spans="2:5" s="54" customFormat="1" ht="15.75" hidden="1" customHeight="1">
      <c r="B377" s="213"/>
      <c r="C377" s="56"/>
      <c r="D377" s="56"/>
      <c r="E377" s="56"/>
    </row>
    <row r="378" spans="2:5" s="54" customFormat="1" ht="15.75" hidden="1" customHeight="1">
      <c r="B378" s="213"/>
      <c r="C378" s="56"/>
      <c r="D378" s="56"/>
      <c r="E378" s="56"/>
    </row>
    <row r="379" spans="2:5" s="54" customFormat="1" ht="15.75" hidden="1" customHeight="1">
      <c r="B379" s="213"/>
      <c r="C379" s="56"/>
      <c r="D379" s="56"/>
      <c r="E379" s="56"/>
    </row>
    <row r="380" spans="2:5" s="54" customFormat="1" ht="15.75" hidden="1" customHeight="1">
      <c r="B380" s="213"/>
      <c r="C380" s="56"/>
      <c r="D380" s="56"/>
      <c r="E380" s="56"/>
    </row>
    <row r="381" spans="2:5" s="54" customFormat="1" ht="15.75" hidden="1" customHeight="1">
      <c r="B381" s="213"/>
      <c r="C381" s="56"/>
      <c r="D381" s="56"/>
      <c r="E381" s="56"/>
    </row>
    <row r="382" spans="2:5" s="54" customFormat="1" ht="15.75" hidden="1" customHeight="1">
      <c r="B382" s="213"/>
      <c r="C382" s="56"/>
      <c r="D382" s="56"/>
      <c r="E382" s="56"/>
    </row>
    <row r="383" spans="2:5" s="54" customFormat="1" ht="15.75" hidden="1" customHeight="1">
      <c r="B383" s="213"/>
      <c r="C383" s="56"/>
      <c r="D383" s="56"/>
      <c r="E383" s="56"/>
    </row>
    <row r="384" spans="2:5" s="54" customFormat="1" ht="15.75" hidden="1" customHeight="1">
      <c r="B384" s="213"/>
      <c r="C384" s="56"/>
      <c r="D384" s="56"/>
      <c r="E384" s="56"/>
    </row>
    <row r="385" spans="2:5" s="54" customFormat="1" ht="15.75" hidden="1" customHeight="1">
      <c r="B385" s="213"/>
      <c r="C385" s="56"/>
      <c r="D385" s="56"/>
      <c r="E385" s="56"/>
    </row>
    <row r="386" spans="2:5" s="54" customFormat="1" ht="15.75" hidden="1" customHeight="1">
      <c r="B386" s="213"/>
      <c r="C386" s="56"/>
      <c r="D386" s="56"/>
      <c r="E386" s="56"/>
    </row>
    <row r="387" spans="2:5" s="54" customFormat="1" ht="15.75" hidden="1" customHeight="1">
      <c r="B387" s="213"/>
      <c r="C387" s="56"/>
      <c r="D387" s="56"/>
      <c r="E387" s="56"/>
    </row>
    <row r="388" spans="2:5" s="54" customFormat="1" ht="15.75" hidden="1" customHeight="1">
      <c r="B388" s="213"/>
      <c r="C388" s="56"/>
      <c r="D388" s="56"/>
      <c r="E388" s="56"/>
    </row>
    <row r="389" spans="2:5" s="54" customFormat="1" ht="15.75" hidden="1" customHeight="1">
      <c r="B389" s="213"/>
      <c r="C389" s="56"/>
      <c r="D389" s="56"/>
      <c r="E389" s="56"/>
    </row>
    <row r="390" spans="2:5" s="54" customFormat="1" ht="15.75" hidden="1" customHeight="1">
      <c r="B390" s="213"/>
      <c r="C390" s="56"/>
      <c r="D390" s="56"/>
      <c r="E390" s="56"/>
    </row>
    <row r="391" spans="2:5" s="54" customFormat="1" ht="15.75" hidden="1" customHeight="1">
      <c r="B391" s="213"/>
      <c r="C391" s="56"/>
      <c r="D391" s="56"/>
      <c r="E391" s="56"/>
    </row>
    <row r="392" spans="2:5" s="54" customFormat="1" ht="15.75" hidden="1" customHeight="1">
      <c r="B392" s="213"/>
      <c r="C392" s="56"/>
      <c r="D392" s="56"/>
      <c r="E392" s="56"/>
    </row>
    <row r="393" spans="2:5" s="54" customFormat="1" ht="15.75" hidden="1" customHeight="1">
      <c r="B393" s="213"/>
      <c r="C393" s="56"/>
      <c r="D393" s="56"/>
      <c r="E393" s="56"/>
    </row>
    <row r="394" spans="2:5" s="54" customFormat="1" ht="15.75" hidden="1" customHeight="1">
      <c r="B394" s="213"/>
      <c r="C394" s="56"/>
      <c r="D394" s="56"/>
      <c r="E394" s="56"/>
    </row>
    <row r="395" spans="2:5" s="54" customFormat="1" ht="15.75" hidden="1" customHeight="1">
      <c r="B395" s="213"/>
      <c r="C395" s="56"/>
      <c r="D395" s="56"/>
      <c r="E395" s="56"/>
    </row>
    <row r="396" spans="2:5" s="54" customFormat="1" ht="15.75" hidden="1" customHeight="1">
      <c r="B396" s="213"/>
      <c r="C396" s="56"/>
      <c r="D396" s="56"/>
      <c r="E396" s="56"/>
    </row>
    <row r="397" spans="2:5" s="54" customFormat="1" ht="15.75" hidden="1" customHeight="1">
      <c r="B397" s="213"/>
      <c r="C397" s="56"/>
      <c r="D397" s="56"/>
      <c r="E397" s="56"/>
    </row>
    <row r="398" spans="2:5" s="54" customFormat="1" ht="15.75" hidden="1" customHeight="1">
      <c r="B398" s="213"/>
      <c r="C398" s="56"/>
      <c r="D398" s="56"/>
      <c r="E398" s="56"/>
    </row>
    <row r="399" spans="2:5" s="54" customFormat="1" ht="15.75" hidden="1" customHeight="1">
      <c r="B399" s="213"/>
      <c r="C399" s="56"/>
      <c r="D399" s="56"/>
      <c r="E399" s="56"/>
    </row>
    <row r="400" spans="2:5" s="54" customFormat="1" ht="15.75" hidden="1" customHeight="1">
      <c r="B400" s="213"/>
      <c r="C400" s="56"/>
      <c r="D400" s="56"/>
      <c r="E400" s="56"/>
    </row>
    <row r="401" spans="2:5" s="54" customFormat="1" ht="15.75" hidden="1" customHeight="1">
      <c r="B401" s="213"/>
      <c r="C401" s="56"/>
      <c r="D401" s="56"/>
      <c r="E401" s="56"/>
    </row>
    <row r="402" spans="2:5" s="54" customFormat="1" ht="15.75" hidden="1" customHeight="1">
      <c r="B402" s="213"/>
      <c r="C402" s="56"/>
      <c r="D402" s="56"/>
      <c r="E402" s="56"/>
    </row>
    <row r="403" spans="2:5" s="54" customFormat="1" ht="15.75" hidden="1" customHeight="1">
      <c r="B403" s="213"/>
      <c r="C403" s="56"/>
      <c r="D403" s="56"/>
      <c r="E403" s="56"/>
    </row>
    <row r="404" spans="2:5" s="54" customFormat="1" ht="15.75" hidden="1" customHeight="1">
      <c r="B404" s="213"/>
      <c r="C404" s="56"/>
      <c r="D404" s="56"/>
      <c r="E404" s="56"/>
    </row>
    <row r="405" spans="2:5" s="54" customFormat="1" ht="15.75" hidden="1" customHeight="1">
      <c r="B405" s="213"/>
      <c r="C405" s="56"/>
      <c r="D405" s="56"/>
      <c r="E405" s="56"/>
    </row>
    <row r="406" spans="2:5" s="54" customFormat="1" ht="15.75" hidden="1" customHeight="1">
      <c r="B406" s="213"/>
      <c r="C406" s="56"/>
      <c r="D406" s="56"/>
      <c r="E406" s="56"/>
    </row>
    <row r="407" spans="2:5" s="54" customFormat="1" ht="15.75" hidden="1" customHeight="1">
      <c r="B407" s="213"/>
      <c r="C407" s="56"/>
      <c r="D407" s="56"/>
      <c r="E407" s="56"/>
    </row>
    <row r="408" spans="2:5" s="54" customFormat="1" ht="15.75" hidden="1" customHeight="1">
      <c r="B408" s="213"/>
      <c r="C408" s="56"/>
      <c r="D408" s="56"/>
      <c r="E408" s="56"/>
    </row>
    <row r="409" spans="2:5" s="54" customFormat="1" ht="15.75" hidden="1" customHeight="1">
      <c r="B409" s="213"/>
      <c r="C409" s="56"/>
      <c r="D409" s="56"/>
      <c r="E409" s="56"/>
    </row>
    <row r="410" spans="2:5" s="54" customFormat="1" ht="15.75" hidden="1" customHeight="1">
      <c r="B410" s="213"/>
      <c r="C410" s="56"/>
      <c r="D410" s="56"/>
      <c r="E410" s="56"/>
    </row>
    <row r="411" spans="2:5" s="54" customFormat="1" ht="15.75" hidden="1" customHeight="1">
      <c r="B411" s="213"/>
      <c r="C411" s="56"/>
      <c r="D411" s="56"/>
      <c r="E411" s="56"/>
    </row>
    <row r="412" spans="2:5" s="54" customFormat="1" ht="15.75" hidden="1" customHeight="1">
      <c r="B412" s="213"/>
      <c r="C412" s="56"/>
      <c r="D412" s="56"/>
      <c r="E412" s="56"/>
    </row>
    <row r="413" spans="2:5" s="54" customFormat="1" ht="15.75" hidden="1" customHeight="1">
      <c r="B413" s="213"/>
      <c r="C413" s="56"/>
      <c r="D413" s="56"/>
      <c r="E413" s="56"/>
    </row>
    <row r="414" spans="2:5" s="54" customFormat="1" ht="15.75" hidden="1" customHeight="1">
      <c r="B414" s="213"/>
      <c r="C414" s="56"/>
      <c r="D414" s="56"/>
      <c r="E414" s="56"/>
    </row>
    <row r="415" spans="2:5" s="54" customFormat="1" ht="15.75" hidden="1" customHeight="1">
      <c r="B415" s="213"/>
      <c r="C415" s="56"/>
      <c r="D415" s="56"/>
      <c r="E415" s="56"/>
    </row>
    <row r="416" spans="2:5" s="54" customFormat="1" ht="15.75" hidden="1" customHeight="1">
      <c r="B416" s="213"/>
      <c r="C416" s="56"/>
      <c r="D416" s="56"/>
      <c r="E416" s="56"/>
    </row>
    <row r="417" spans="2:5" s="54" customFormat="1" ht="15.75" hidden="1" customHeight="1">
      <c r="B417" s="213"/>
      <c r="C417" s="56"/>
      <c r="D417" s="56"/>
      <c r="E417" s="56"/>
    </row>
    <row r="418" spans="2:5" s="54" customFormat="1" ht="15.75" hidden="1" customHeight="1">
      <c r="B418" s="213"/>
      <c r="C418" s="56"/>
      <c r="D418" s="56"/>
      <c r="E418" s="56"/>
    </row>
    <row r="419" spans="2:5" s="54" customFormat="1" ht="15.75" hidden="1" customHeight="1">
      <c r="B419" s="213"/>
      <c r="C419" s="56"/>
      <c r="D419" s="56"/>
      <c r="E419" s="56"/>
    </row>
    <row r="420" spans="2:5" s="54" customFormat="1" ht="15.75" hidden="1" customHeight="1">
      <c r="B420" s="213"/>
      <c r="C420" s="56"/>
      <c r="D420" s="56"/>
      <c r="E420" s="56"/>
    </row>
    <row r="421" spans="2:5" s="54" customFormat="1" ht="15.75" hidden="1" customHeight="1">
      <c r="B421" s="213"/>
      <c r="C421" s="56"/>
      <c r="D421" s="56"/>
      <c r="E421" s="56"/>
    </row>
    <row r="422" spans="2:5" s="54" customFormat="1" ht="15.75" hidden="1" customHeight="1">
      <c r="B422" s="213"/>
      <c r="C422" s="56"/>
      <c r="D422" s="56"/>
      <c r="E422" s="56"/>
    </row>
    <row r="423" spans="2:5" s="54" customFormat="1" ht="15.75" hidden="1" customHeight="1">
      <c r="B423" s="213"/>
      <c r="C423" s="56"/>
      <c r="D423" s="56"/>
      <c r="E423" s="56"/>
    </row>
    <row r="424" spans="2:5" s="54" customFormat="1" ht="15.75" hidden="1" customHeight="1">
      <c r="B424" s="213"/>
      <c r="C424" s="56"/>
      <c r="D424" s="56"/>
      <c r="E424" s="56"/>
    </row>
    <row r="425" spans="2:5" s="54" customFormat="1" ht="15.75" hidden="1" customHeight="1">
      <c r="B425" s="213"/>
      <c r="C425" s="56"/>
      <c r="D425" s="56"/>
      <c r="E425" s="56"/>
    </row>
    <row r="426" spans="2:5" s="54" customFormat="1" ht="15.75" hidden="1" customHeight="1">
      <c r="B426" s="213"/>
      <c r="C426" s="56"/>
      <c r="D426" s="56"/>
      <c r="E426" s="56"/>
    </row>
    <row r="427" spans="2:5" s="54" customFormat="1" ht="15.75" hidden="1" customHeight="1">
      <c r="B427" s="213"/>
      <c r="C427" s="56"/>
      <c r="D427" s="56"/>
      <c r="E427" s="56"/>
    </row>
    <row r="428" spans="2:5" s="54" customFormat="1" ht="15.75" hidden="1" customHeight="1">
      <c r="B428" s="213"/>
      <c r="C428" s="56"/>
      <c r="D428" s="56"/>
      <c r="E428" s="56"/>
    </row>
    <row r="429" spans="2:5" s="54" customFormat="1" ht="15.75" hidden="1" customHeight="1">
      <c r="B429" s="213"/>
      <c r="C429" s="56"/>
      <c r="D429" s="56"/>
      <c r="E429" s="56"/>
    </row>
    <row r="430" spans="2:5" s="54" customFormat="1" ht="15.75" hidden="1" customHeight="1">
      <c r="B430" s="213"/>
      <c r="C430" s="56"/>
      <c r="D430" s="56"/>
      <c r="E430" s="56"/>
    </row>
    <row r="431" spans="2:5" s="54" customFormat="1" ht="15.75" hidden="1" customHeight="1">
      <c r="B431" s="213"/>
      <c r="C431" s="56"/>
      <c r="D431" s="56"/>
      <c r="E431" s="56"/>
    </row>
    <row r="432" spans="2:5" s="54" customFormat="1" ht="15.75" hidden="1" customHeight="1">
      <c r="B432" s="213"/>
      <c r="C432" s="56"/>
      <c r="D432" s="56"/>
      <c r="E432" s="56"/>
    </row>
    <row r="433" spans="2:5" s="54" customFormat="1" ht="15.75" hidden="1" customHeight="1">
      <c r="B433" s="213"/>
      <c r="C433" s="56"/>
      <c r="D433" s="56"/>
      <c r="E433" s="56"/>
    </row>
    <row r="434" spans="2:5" s="54" customFormat="1" ht="15.75" hidden="1" customHeight="1">
      <c r="B434" s="213"/>
      <c r="C434" s="56"/>
      <c r="D434" s="56"/>
      <c r="E434" s="56"/>
    </row>
    <row r="435" spans="2:5" s="54" customFormat="1" ht="15.75" hidden="1" customHeight="1">
      <c r="B435" s="213"/>
      <c r="C435" s="56"/>
      <c r="D435" s="56"/>
      <c r="E435" s="56"/>
    </row>
    <row r="436" spans="2:5" s="54" customFormat="1" ht="15.75" hidden="1" customHeight="1">
      <c r="B436" s="213"/>
      <c r="C436" s="56"/>
      <c r="D436" s="56"/>
      <c r="E436" s="56"/>
    </row>
    <row r="437" spans="2:5" s="54" customFormat="1" ht="15.75" hidden="1" customHeight="1">
      <c r="B437" s="213"/>
      <c r="C437" s="56"/>
      <c r="D437" s="56"/>
      <c r="E437" s="56"/>
    </row>
    <row r="438" spans="2:5" s="54" customFormat="1" ht="15.75" hidden="1" customHeight="1">
      <c r="B438" s="213"/>
      <c r="C438" s="56"/>
      <c r="D438" s="56"/>
      <c r="E438" s="56"/>
    </row>
    <row r="439" spans="2:5" s="54" customFormat="1" ht="15.75" hidden="1" customHeight="1">
      <c r="B439" s="213"/>
      <c r="C439" s="56"/>
      <c r="D439" s="56"/>
      <c r="E439" s="56"/>
    </row>
    <row r="440" spans="2:5" s="54" customFormat="1" ht="15.75" hidden="1" customHeight="1">
      <c r="B440" s="213"/>
      <c r="C440" s="56"/>
      <c r="D440" s="56"/>
      <c r="E440" s="56"/>
    </row>
    <row r="441" spans="2:5" s="54" customFormat="1" ht="15.75" hidden="1" customHeight="1">
      <c r="B441" s="213"/>
      <c r="C441" s="56"/>
      <c r="D441" s="56"/>
      <c r="E441" s="56"/>
    </row>
    <row r="442" spans="2:5" s="54" customFormat="1" ht="15.75" hidden="1" customHeight="1">
      <c r="B442" s="213"/>
      <c r="C442" s="56"/>
      <c r="D442" s="56"/>
      <c r="E442" s="56"/>
    </row>
    <row r="443" spans="2:5" s="54" customFormat="1" ht="15.75" hidden="1" customHeight="1">
      <c r="B443" s="213"/>
      <c r="C443" s="56"/>
      <c r="D443" s="56"/>
      <c r="E443" s="56"/>
    </row>
    <row r="444" spans="2:5" s="54" customFormat="1" ht="15.75" hidden="1" customHeight="1">
      <c r="B444" s="213"/>
      <c r="C444" s="56"/>
      <c r="D444" s="56"/>
      <c r="E444" s="56"/>
    </row>
    <row r="445" spans="2:5" s="54" customFormat="1" ht="15.75" hidden="1" customHeight="1">
      <c r="B445" s="213"/>
      <c r="C445" s="56"/>
      <c r="D445" s="56"/>
      <c r="E445" s="56"/>
    </row>
    <row r="446" spans="2:5" s="54" customFormat="1" ht="15.75" hidden="1" customHeight="1">
      <c r="B446" s="213"/>
      <c r="C446" s="56"/>
      <c r="D446" s="56"/>
      <c r="E446" s="56"/>
    </row>
    <row r="447" spans="2:5" s="54" customFormat="1" ht="15.75" hidden="1" customHeight="1">
      <c r="B447" s="213"/>
      <c r="C447" s="56"/>
      <c r="D447" s="56"/>
      <c r="E447" s="56"/>
    </row>
    <row r="448" spans="2:5" s="54" customFormat="1" ht="15.75" hidden="1" customHeight="1">
      <c r="B448" s="213"/>
      <c r="C448" s="56"/>
      <c r="D448" s="56"/>
      <c r="E448" s="56"/>
    </row>
    <row r="449" spans="2:5" s="54" customFormat="1" ht="15.75" hidden="1" customHeight="1">
      <c r="B449" s="213"/>
      <c r="C449" s="56"/>
      <c r="D449" s="56"/>
      <c r="E449" s="56"/>
    </row>
    <row r="450" spans="2:5" s="54" customFormat="1" ht="15.75" hidden="1" customHeight="1">
      <c r="B450" s="213"/>
      <c r="C450" s="56"/>
      <c r="D450" s="56"/>
      <c r="E450" s="56"/>
    </row>
    <row r="451" spans="2:5" s="54" customFormat="1" ht="15.75" hidden="1" customHeight="1">
      <c r="B451" s="213"/>
      <c r="C451" s="56"/>
      <c r="D451" s="56"/>
      <c r="E451" s="56"/>
    </row>
    <row r="452" spans="2:5" s="54" customFormat="1" ht="15.75" hidden="1" customHeight="1">
      <c r="B452" s="213"/>
      <c r="C452" s="56"/>
      <c r="D452" s="56"/>
      <c r="E452" s="56"/>
    </row>
    <row r="453" spans="2:5" s="54" customFormat="1" ht="15.75" hidden="1" customHeight="1">
      <c r="B453" s="213"/>
      <c r="C453" s="56"/>
      <c r="D453" s="56"/>
      <c r="E453" s="56"/>
    </row>
    <row r="454" spans="2:5" s="54" customFormat="1" ht="15.75" hidden="1" customHeight="1">
      <c r="B454" s="213"/>
      <c r="C454" s="56"/>
      <c r="D454" s="56"/>
      <c r="E454" s="56"/>
    </row>
    <row r="455" spans="2:5" s="54" customFormat="1" ht="15.75" hidden="1" customHeight="1">
      <c r="B455" s="213"/>
      <c r="C455" s="56"/>
      <c r="D455" s="56"/>
      <c r="E455" s="56"/>
    </row>
    <row r="456" spans="2:5" s="54" customFormat="1" ht="15.75" hidden="1" customHeight="1">
      <c r="B456" s="213"/>
      <c r="C456" s="56"/>
      <c r="D456" s="56"/>
      <c r="E456" s="56"/>
    </row>
    <row r="457" spans="2:5" s="54" customFormat="1" ht="15.75" hidden="1" customHeight="1">
      <c r="B457" s="213"/>
      <c r="C457" s="56"/>
      <c r="D457" s="56"/>
      <c r="E457" s="56"/>
    </row>
    <row r="458" spans="2:5" s="54" customFormat="1" ht="15.75" hidden="1" customHeight="1">
      <c r="B458" s="213"/>
      <c r="C458" s="56"/>
      <c r="D458" s="56"/>
      <c r="E458" s="56"/>
    </row>
    <row r="459" spans="2:5" s="54" customFormat="1" ht="15.75" hidden="1" customHeight="1">
      <c r="B459" s="213"/>
      <c r="C459" s="56"/>
      <c r="D459" s="56"/>
      <c r="E459" s="56"/>
    </row>
    <row r="460" spans="2:5" s="54" customFormat="1" ht="15.75" hidden="1" customHeight="1">
      <c r="B460" s="213"/>
      <c r="C460" s="56"/>
      <c r="D460" s="56"/>
      <c r="E460" s="56"/>
    </row>
    <row r="461" spans="2:5" s="54" customFormat="1" ht="15.75" hidden="1" customHeight="1">
      <c r="B461" s="213"/>
      <c r="C461" s="56"/>
      <c r="D461" s="56"/>
      <c r="E461" s="56"/>
    </row>
    <row r="462" spans="2:5" s="54" customFormat="1" ht="15.75" hidden="1" customHeight="1">
      <c r="B462" s="213"/>
      <c r="C462" s="56"/>
      <c r="D462" s="56"/>
      <c r="E462" s="56"/>
    </row>
    <row r="463" spans="2:5" s="54" customFormat="1" ht="15.75" hidden="1" customHeight="1">
      <c r="B463" s="213"/>
      <c r="C463" s="56"/>
      <c r="D463" s="56"/>
      <c r="E463" s="56"/>
    </row>
    <row r="464" spans="2:5" s="54" customFormat="1" ht="15.75" hidden="1" customHeight="1">
      <c r="B464" s="213"/>
      <c r="C464" s="56"/>
      <c r="D464" s="56"/>
      <c r="E464" s="56"/>
    </row>
    <row r="465" spans="2:5" s="54" customFormat="1" ht="15.75" hidden="1" customHeight="1">
      <c r="B465" s="213"/>
      <c r="C465" s="56"/>
      <c r="D465" s="56"/>
      <c r="E465" s="56"/>
    </row>
    <row r="466" spans="2:5" s="54" customFormat="1" ht="15.75" hidden="1" customHeight="1">
      <c r="B466" s="213"/>
      <c r="C466" s="56"/>
      <c r="D466" s="56"/>
      <c r="E466" s="56"/>
    </row>
    <row r="467" spans="2:5" s="54" customFormat="1" ht="15.75" hidden="1" customHeight="1">
      <c r="B467" s="213"/>
      <c r="C467" s="56"/>
      <c r="D467" s="56"/>
      <c r="E467" s="56"/>
    </row>
    <row r="468" spans="2:5" s="54" customFormat="1" ht="15.75" hidden="1" customHeight="1">
      <c r="B468" s="213"/>
      <c r="C468" s="56"/>
      <c r="D468" s="56"/>
      <c r="E468" s="56"/>
    </row>
    <row r="469" spans="2:5" s="54" customFormat="1" ht="15.75" hidden="1" customHeight="1">
      <c r="B469" s="213"/>
      <c r="C469" s="56"/>
      <c r="D469" s="56"/>
      <c r="E469" s="56"/>
    </row>
    <row r="470" spans="2:5" s="54" customFormat="1" ht="15.75" hidden="1" customHeight="1">
      <c r="B470" s="213"/>
      <c r="C470" s="56"/>
      <c r="D470" s="56"/>
      <c r="E470" s="56"/>
    </row>
    <row r="471" spans="2:5" s="54" customFormat="1" ht="15.75" hidden="1" customHeight="1">
      <c r="B471" s="213"/>
      <c r="C471" s="56"/>
      <c r="D471" s="56"/>
      <c r="E471" s="56"/>
    </row>
    <row r="472" spans="2:5" s="54" customFormat="1" ht="15.75" hidden="1" customHeight="1">
      <c r="B472" s="213"/>
      <c r="C472" s="56"/>
      <c r="D472" s="56"/>
      <c r="E472" s="56"/>
    </row>
    <row r="473" spans="2:5" s="54" customFormat="1" ht="15.75" hidden="1" customHeight="1">
      <c r="B473" s="213"/>
      <c r="C473" s="56"/>
      <c r="D473" s="56"/>
      <c r="E473" s="56"/>
    </row>
    <row r="474" spans="2:5" s="54" customFormat="1" ht="15.75" hidden="1" customHeight="1">
      <c r="B474" s="213"/>
      <c r="C474" s="56"/>
      <c r="D474" s="56"/>
      <c r="E474" s="56"/>
    </row>
    <row r="475" spans="2:5" s="54" customFormat="1" ht="15.75" hidden="1" customHeight="1">
      <c r="B475" s="213"/>
      <c r="C475" s="56"/>
      <c r="D475" s="56"/>
      <c r="E475" s="56"/>
    </row>
    <row r="476" spans="2:5" s="54" customFormat="1" ht="15.75" hidden="1" customHeight="1">
      <c r="B476" s="213"/>
      <c r="C476" s="56"/>
      <c r="D476" s="56"/>
      <c r="E476" s="56"/>
    </row>
    <row r="477" spans="2:5" s="54" customFormat="1" ht="15.75" hidden="1" customHeight="1">
      <c r="B477" s="213"/>
      <c r="C477" s="56"/>
      <c r="D477" s="56"/>
      <c r="E477" s="56"/>
    </row>
    <row r="478" spans="2:5" s="54" customFormat="1" ht="15.75" hidden="1" customHeight="1">
      <c r="B478" s="213"/>
      <c r="C478" s="56"/>
      <c r="D478" s="56"/>
      <c r="E478" s="56"/>
    </row>
    <row r="479" spans="2:5" s="54" customFormat="1" ht="15.75" hidden="1" customHeight="1">
      <c r="B479" s="213"/>
      <c r="C479" s="56"/>
      <c r="D479" s="56"/>
      <c r="E479" s="56"/>
    </row>
    <row r="480" spans="2:5" s="54" customFormat="1" ht="15.75" hidden="1" customHeight="1">
      <c r="B480" s="213"/>
      <c r="C480" s="56"/>
      <c r="D480" s="56"/>
      <c r="E480" s="56"/>
    </row>
    <row r="481" spans="2:5" s="54" customFormat="1" ht="15.75" hidden="1" customHeight="1">
      <c r="B481" s="213"/>
      <c r="C481" s="56"/>
      <c r="D481" s="56"/>
      <c r="E481" s="56"/>
    </row>
    <row r="482" spans="2:5" s="54" customFormat="1" ht="15.75" hidden="1" customHeight="1">
      <c r="B482" s="213"/>
      <c r="C482" s="56"/>
      <c r="D482" s="56"/>
      <c r="E482" s="56"/>
    </row>
    <row r="483" spans="2:5" s="54" customFormat="1" ht="15.75" hidden="1" customHeight="1">
      <c r="B483" s="213"/>
      <c r="C483" s="56"/>
      <c r="D483" s="56"/>
      <c r="E483" s="56"/>
    </row>
    <row r="484" spans="2:5" s="54" customFormat="1" ht="15.75" hidden="1" customHeight="1">
      <c r="B484" s="213"/>
      <c r="C484" s="56"/>
      <c r="D484" s="56"/>
      <c r="E484" s="56"/>
    </row>
    <row r="485" spans="2:5" s="54" customFormat="1" ht="15.75" hidden="1" customHeight="1">
      <c r="B485" s="213"/>
      <c r="C485" s="56"/>
      <c r="D485" s="56"/>
      <c r="E485" s="56"/>
    </row>
    <row r="486" spans="2:5" s="54" customFormat="1" ht="15.75" hidden="1" customHeight="1">
      <c r="B486" s="213"/>
      <c r="C486" s="56"/>
      <c r="D486" s="56"/>
      <c r="E486" s="56"/>
    </row>
    <row r="487" spans="2:5" s="54" customFormat="1" ht="15.75" hidden="1" customHeight="1">
      <c r="B487" s="213"/>
      <c r="C487" s="56"/>
      <c r="D487" s="56"/>
      <c r="E487" s="56"/>
    </row>
    <row r="488" spans="2:5" s="54" customFormat="1" ht="15.75" hidden="1" customHeight="1">
      <c r="B488" s="213"/>
      <c r="C488" s="56"/>
      <c r="D488" s="56"/>
      <c r="E488" s="56"/>
    </row>
    <row r="489" spans="2:5" s="54" customFormat="1" ht="15.75" hidden="1" customHeight="1">
      <c r="B489" s="213"/>
      <c r="C489" s="56"/>
      <c r="D489" s="56"/>
      <c r="E489" s="56"/>
    </row>
    <row r="490" spans="2:5" s="54" customFormat="1" ht="15.75" hidden="1" customHeight="1">
      <c r="B490" s="213"/>
      <c r="C490" s="56"/>
      <c r="D490" s="56"/>
      <c r="E490" s="56"/>
    </row>
    <row r="491" spans="2:5" s="54" customFormat="1" ht="15.75" hidden="1" customHeight="1">
      <c r="B491" s="213"/>
      <c r="C491" s="56"/>
      <c r="D491" s="56"/>
      <c r="E491" s="56"/>
    </row>
    <row r="492" spans="2:5" s="54" customFormat="1" ht="15.75" hidden="1" customHeight="1">
      <c r="B492" s="213"/>
      <c r="C492" s="56"/>
      <c r="D492" s="56"/>
      <c r="E492" s="56"/>
    </row>
    <row r="493" spans="2:5" s="54" customFormat="1" ht="15.75" hidden="1" customHeight="1">
      <c r="B493" s="213"/>
      <c r="C493" s="56"/>
      <c r="D493" s="56"/>
      <c r="E493" s="56"/>
    </row>
    <row r="494" spans="2:5" s="54" customFormat="1" ht="15.75" hidden="1" customHeight="1">
      <c r="B494" s="213"/>
      <c r="C494" s="56"/>
      <c r="D494" s="56"/>
      <c r="E494" s="56"/>
    </row>
    <row r="495" spans="2:5" s="54" customFormat="1" ht="15.75" hidden="1" customHeight="1">
      <c r="B495" s="213"/>
      <c r="C495" s="56"/>
      <c r="D495" s="56"/>
      <c r="E495" s="56"/>
    </row>
    <row r="496" spans="2:5" s="54" customFormat="1" ht="15.75" hidden="1" customHeight="1">
      <c r="B496" s="213"/>
      <c r="C496" s="56"/>
      <c r="D496" s="56"/>
      <c r="E496" s="56"/>
    </row>
    <row r="497" spans="2:5" s="54" customFormat="1" ht="15.75" hidden="1" customHeight="1">
      <c r="B497" s="213"/>
      <c r="C497" s="56"/>
      <c r="D497" s="56"/>
      <c r="E497" s="56"/>
    </row>
    <row r="498" spans="2:5" s="54" customFormat="1" ht="15.75" hidden="1" customHeight="1">
      <c r="B498" s="213"/>
      <c r="C498" s="56"/>
      <c r="D498" s="56"/>
      <c r="E498" s="56"/>
    </row>
    <row r="499" spans="2:5" s="54" customFormat="1" ht="15.75" hidden="1" customHeight="1">
      <c r="B499" s="213"/>
      <c r="C499" s="56"/>
      <c r="D499" s="56"/>
      <c r="E499" s="56"/>
    </row>
    <row r="500" spans="2:5" s="54" customFormat="1" ht="15.75" hidden="1" customHeight="1">
      <c r="B500" s="213"/>
      <c r="C500" s="56"/>
      <c r="D500" s="56"/>
      <c r="E500" s="56"/>
    </row>
    <row r="501" spans="2:5" s="54" customFormat="1" ht="15.75" hidden="1" customHeight="1">
      <c r="B501" s="213"/>
      <c r="C501" s="56"/>
      <c r="D501" s="56"/>
      <c r="E501" s="56"/>
    </row>
    <row r="502" spans="2:5" s="54" customFormat="1" ht="15.75" hidden="1" customHeight="1">
      <c r="B502" s="213"/>
      <c r="C502" s="56"/>
      <c r="D502" s="56"/>
      <c r="E502" s="56"/>
    </row>
    <row r="503" spans="2:5" s="54" customFormat="1" ht="15.75" hidden="1" customHeight="1">
      <c r="B503" s="213"/>
      <c r="C503" s="56"/>
      <c r="D503" s="56"/>
      <c r="E503" s="56"/>
    </row>
    <row r="504" spans="2:5" s="54" customFormat="1" ht="15.75" hidden="1" customHeight="1">
      <c r="B504" s="213"/>
      <c r="C504" s="56"/>
      <c r="D504" s="56"/>
      <c r="E504" s="56"/>
    </row>
    <row r="505" spans="2:5" s="54" customFormat="1" ht="15.75" hidden="1" customHeight="1">
      <c r="B505" s="213"/>
      <c r="C505" s="56"/>
      <c r="D505" s="56"/>
      <c r="E505" s="56"/>
    </row>
    <row r="506" spans="2:5" s="54" customFormat="1" ht="15.75" hidden="1" customHeight="1">
      <c r="B506" s="213"/>
      <c r="C506" s="56"/>
      <c r="D506" s="56"/>
      <c r="E506" s="56"/>
    </row>
    <row r="507" spans="2:5" s="54" customFormat="1" ht="15.75" hidden="1" customHeight="1">
      <c r="B507" s="213"/>
      <c r="C507" s="56"/>
      <c r="D507" s="56"/>
      <c r="E507" s="56"/>
    </row>
    <row r="508" spans="2:5" s="54" customFormat="1" ht="15.75" hidden="1" customHeight="1">
      <c r="B508" s="213"/>
      <c r="C508" s="56"/>
      <c r="D508" s="56"/>
      <c r="E508" s="56"/>
    </row>
    <row r="509" spans="2:5" s="54" customFormat="1" ht="15.75" hidden="1" customHeight="1">
      <c r="B509" s="213"/>
      <c r="C509" s="56"/>
      <c r="D509" s="56"/>
      <c r="E509" s="56"/>
    </row>
    <row r="510" spans="2:5" s="54" customFormat="1" ht="15.75" hidden="1" customHeight="1">
      <c r="B510" s="213"/>
      <c r="C510" s="56"/>
      <c r="D510" s="56"/>
      <c r="E510" s="56"/>
    </row>
    <row r="511" spans="2:5" s="54" customFormat="1" ht="15.75" hidden="1" customHeight="1">
      <c r="B511" s="213"/>
      <c r="C511" s="56"/>
      <c r="D511" s="56"/>
      <c r="E511" s="56"/>
    </row>
    <row r="512" spans="2:5" s="54" customFormat="1" ht="15.75" hidden="1" customHeight="1">
      <c r="B512" s="213"/>
      <c r="C512" s="56"/>
      <c r="D512" s="56"/>
      <c r="E512" s="56"/>
    </row>
    <row r="513" spans="2:5" s="54" customFormat="1" ht="15.75" hidden="1" customHeight="1">
      <c r="B513" s="213"/>
      <c r="C513" s="56"/>
      <c r="D513" s="56"/>
      <c r="E513" s="56"/>
    </row>
    <row r="514" spans="2:5" s="54" customFormat="1" ht="15.75" hidden="1" customHeight="1">
      <c r="B514" s="213"/>
      <c r="C514" s="56"/>
      <c r="D514" s="56"/>
      <c r="E514" s="56"/>
    </row>
    <row r="515" spans="2:5" s="54" customFormat="1" ht="15.75" hidden="1" customHeight="1">
      <c r="B515" s="213"/>
      <c r="C515" s="56"/>
      <c r="D515" s="56"/>
      <c r="E515" s="56"/>
    </row>
    <row r="516" spans="2:5" s="54" customFormat="1" ht="15.75" hidden="1" customHeight="1">
      <c r="B516" s="213"/>
      <c r="C516" s="56"/>
      <c r="D516" s="56"/>
      <c r="E516" s="56"/>
    </row>
    <row r="517" spans="2:5" s="54" customFormat="1" ht="15.75" hidden="1" customHeight="1">
      <c r="B517" s="213"/>
      <c r="C517" s="56"/>
      <c r="D517" s="56"/>
      <c r="E517" s="56"/>
    </row>
    <row r="518" spans="2:5" s="54" customFormat="1" ht="15.75" hidden="1" customHeight="1">
      <c r="B518" s="213"/>
      <c r="C518" s="56"/>
      <c r="D518" s="56"/>
      <c r="E518" s="56"/>
    </row>
    <row r="519" spans="2:5" s="54" customFormat="1" ht="15.75" hidden="1" customHeight="1">
      <c r="B519" s="213"/>
      <c r="C519" s="56"/>
      <c r="D519" s="56"/>
      <c r="E519" s="56"/>
    </row>
    <row r="520" spans="2:5" s="54" customFormat="1" ht="15.75" hidden="1" customHeight="1">
      <c r="B520" s="213"/>
      <c r="C520" s="56"/>
      <c r="D520" s="56"/>
      <c r="E520" s="56"/>
    </row>
    <row r="521" spans="2:5" s="54" customFormat="1" ht="15.75" hidden="1" customHeight="1">
      <c r="B521" s="213"/>
      <c r="C521" s="56"/>
      <c r="D521" s="56"/>
      <c r="E521" s="56"/>
    </row>
    <row r="522" spans="2:5" s="54" customFormat="1" ht="15.75" hidden="1" customHeight="1">
      <c r="B522" s="213"/>
      <c r="C522" s="56"/>
      <c r="D522" s="56"/>
      <c r="E522" s="56"/>
    </row>
    <row r="523" spans="2:5" s="54" customFormat="1" ht="15.75" hidden="1" customHeight="1">
      <c r="B523" s="213"/>
      <c r="C523" s="56"/>
      <c r="D523" s="56"/>
      <c r="E523" s="56"/>
    </row>
    <row r="524" spans="2:5" s="54" customFormat="1" ht="15.75" hidden="1" customHeight="1">
      <c r="B524" s="213"/>
      <c r="C524" s="56"/>
      <c r="D524" s="56"/>
      <c r="E524" s="56"/>
    </row>
    <row r="525" spans="2:5" s="54" customFormat="1" ht="15.75" hidden="1" customHeight="1">
      <c r="B525" s="213"/>
      <c r="C525" s="56"/>
      <c r="D525" s="56"/>
      <c r="E525" s="56"/>
    </row>
    <row r="526" spans="2:5" s="54" customFormat="1" ht="15.75" hidden="1" customHeight="1">
      <c r="B526" s="213"/>
      <c r="C526" s="56"/>
      <c r="D526" s="56"/>
      <c r="E526" s="56"/>
    </row>
    <row r="527" spans="2:5" s="54" customFormat="1" ht="15.75" hidden="1" customHeight="1">
      <c r="B527" s="213"/>
      <c r="C527" s="56"/>
      <c r="D527" s="56"/>
      <c r="E527" s="56"/>
    </row>
    <row r="528" spans="2:5" s="54" customFormat="1" ht="15.75" hidden="1" customHeight="1">
      <c r="B528" s="213"/>
      <c r="C528" s="56"/>
      <c r="D528" s="56"/>
      <c r="E528" s="56"/>
    </row>
    <row r="529" spans="2:5" s="54" customFormat="1" ht="15.75" hidden="1" customHeight="1">
      <c r="B529" s="213"/>
      <c r="C529" s="56"/>
      <c r="D529" s="56"/>
      <c r="E529" s="56"/>
    </row>
    <row r="530" spans="2:5" s="54" customFormat="1" ht="15.75" hidden="1" customHeight="1">
      <c r="B530" s="213"/>
      <c r="C530" s="56"/>
      <c r="D530" s="56"/>
      <c r="E530" s="56"/>
    </row>
    <row r="531" spans="2:5" s="54" customFormat="1" ht="15.75" hidden="1" customHeight="1">
      <c r="B531" s="213"/>
      <c r="C531" s="56"/>
      <c r="D531" s="56"/>
      <c r="E531" s="56"/>
    </row>
    <row r="532" spans="2:5" s="54" customFormat="1" ht="15.75" hidden="1" customHeight="1">
      <c r="B532" s="213"/>
      <c r="C532" s="56"/>
      <c r="D532" s="56"/>
      <c r="E532" s="56"/>
    </row>
    <row r="533" spans="2:5" s="54" customFormat="1" ht="15.75" hidden="1" customHeight="1">
      <c r="B533" s="213"/>
      <c r="C533" s="56"/>
      <c r="D533" s="56"/>
      <c r="E533" s="56"/>
    </row>
    <row r="534" spans="2:5" s="54" customFormat="1" ht="15.75" hidden="1" customHeight="1">
      <c r="B534" s="213"/>
      <c r="C534" s="56"/>
      <c r="D534" s="56"/>
      <c r="E534" s="56"/>
    </row>
    <row r="535" spans="2:5" s="54" customFormat="1" ht="15.75" hidden="1" customHeight="1">
      <c r="B535" s="213"/>
      <c r="C535" s="56"/>
      <c r="D535" s="56"/>
      <c r="E535" s="56"/>
    </row>
    <row r="536" spans="2:5" s="54" customFormat="1" ht="15.75" hidden="1" customHeight="1">
      <c r="B536" s="213"/>
      <c r="C536" s="56"/>
      <c r="D536" s="56"/>
      <c r="E536" s="56"/>
    </row>
    <row r="537" spans="2:5" s="54" customFormat="1" ht="15.75" hidden="1" customHeight="1">
      <c r="B537" s="213"/>
      <c r="C537" s="56"/>
      <c r="D537" s="56"/>
      <c r="E537" s="56"/>
    </row>
    <row r="538" spans="2:5" s="54" customFormat="1" ht="15.75" hidden="1" customHeight="1">
      <c r="B538" s="213"/>
      <c r="C538" s="56"/>
      <c r="D538" s="56"/>
      <c r="E538" s="56"/>
    </row>
    <row r="539" spans="2:5" s="54" customFormat="1" ht="15.75" hidden="1" customHeight="1">
      <c r="B539" s="213"/>
      <c r="C539" s="56"/>
      <c r="D539" s="56"/>
      <c r="E539" s="56"/>
    </row>
    <row r="540" spans="2:5" s="54" customFormat="1" ht="15.75" hidden="1" customHeight="1">
      <c r="B540" s="213"/>
      <c r="C540" s="56"/>
      <c r="D540" s="56"/>
      <c r="E540" s="56"/>
    </row>
    <row r="541" spans="2:5" s="54" customFormat="1" ht="15.75" hidden="1" customHeight="1">
      <c r="B541" s="213"/>
      <c r="C541" s="56"/>
      <c r="D541" s="56"/>
      <c r="E541" s="56"/>
    </row>
    <row r="542" spans="2:5" s="54" customFormat="1" ht="15.75" hidden="1" customHeight="1">
      <c r="B542" s="213"/>
      <c r="C542" s="56"/>
      <c r="D542" s="56"/>
      <c r="E542" s="56"/>
    </row>
    <row r="543" spans="2:5" s="54" customFormat="1" ht="15.75" hidden="1" customHeight="1">
      <c r="B543" s="213"/>
      <c r="C543" s="56"/>
      <c r="D543" s="56"/>
      <c r="E543" s="56"/>
    </row>
    <row r="544" spans="2:5" s="54" customFormat="1" ht="15.75" hidden="1" customHeight="1">
      <c r="B544" s="213"/>
      <c r="C544" s="56"/>
      <c r="D544" s="56"/>
      <c r="E544" s="56"/>
    </row>
    <row r="545" spans="2:5" s="54" customFormat="1" ht="15.75" hidden="1" customHeight="1">
      <c r="B545" s="213"/>
      <c r="C545" s="56"/>
      <c r="D545" s="56"/>
      <c r="E545" s="56"/>
    </row>
    <row r="546" spans="2:5" s="54" customFormat="1" ht="15.75" hidden="1" customHeight="1">
      <c r="B546" s="213"/>
      <c r="C546" s="56"/>
      <c r="D546" s="56"/>
      <c r="E546" s="56"/>
    </row>
    <row r="547" spans="2:5" s="54" customFormat="1" ht="15.75" hidden="1" customHeight="1">
      <c r="B547" s="213"/>
      <c r="C547" s="56"/>
      <c r="D547" s="56"/>
      <c r="E547" s="56"/>
    </row>
    <row r="548" spans="2:5" s="54" customFormat="1" ht="15.75" hidden="1" customHeight="1">
      <c r="B548" s="213"/>
      <c r="C548" s="56"/>
      <c r="D548" s="56"/>
      <c r="E548" s="56"/>
    </row>
    <row r="549" spans="2:5" s="54" customFormat="1" ht="15.75" hidden="1" customHeight="1">
      <c r="B549" s="213"/>
      <c r="C549" s="56"/>
      <c r="D549" s="56"/>
      <c r="E549" s="56"/>
    </row>
    <row r="550" spans="2:5" s="54" customFormat="1" ht="15.75" hidden="1" customHeight="1">
      <c r="B550" s="213"/>
      <c r="C550" s="56"/>
      <c r="D550" s="56"/>
      <c r="E550" s="56"/>
    </row>
    <row r="551" spans="2:5" s="54" customFormat="1" ht="15.75" hidden="1" customHeight="1">
      <c r="B551" s="213"/>
      <c r="C551" s="56"/>
      <c r="D551" s="56"/>
      <c r="E551" s="56"/>
    </row>
    <row r="552" spans="2:5" s="54" customFormat="1" ht="15.75" hidden="1" customHeight="1">
      <c r="B552" s="213"/>
      <c r="C552" s="56"/>
      <c r="D552" s="56"/>
      <c r="E552" s="56"/>
    </row>
    <row r="553" spans="2:5" s="54" customFormat="1" ht="15.75" hidden="1" customHeight="1">
      <c r="B553" s="213"/>
      <c r="C553" s="56"/>
      <c r="D553" s="56"/>
      <c r="E553" s="56"/>
    </row>
    <row r="554" spans="2:5" s="54" customFormat="1" ht="15.75" hidden="1" customHeight="1">
      <c r="B554" s="213"/>
      <c r="C554" s="56"/>
      <c r="D554" s="56"/>
      <c r="E554" s="56"/>
    </row>
    <row r="555" spans="2:5" s="54" customFormat="1" ht="15.75" hidden="1" customHeight="1">
      <c r="B555" s="213"/>
      <c r="C555" s="56"/>
      <c r="D555" s="56"/>
      <c r="E555" s="56"/>
    </row>
    <row r="556" spans="2:5" s="54" customFormat="1" ht="15.75" hidden="1" customHeight="1">
      <c r="B556" s="213"/>
      <c r="C556" s="56"/>
      <c r="D556" s="56"/>
      <c r="E556" s="56"/>
    </row>
    <row r="557" spans="2:5" s="54" customFormat="1" ht="15.75" hidden="1" customHeight="1">
      <c r="B557" s="213"/>
      <c r="C557" s="56"/>
      <c r="D557" s="56"/>
      <c r="E557" s="56"/>
    </row>
    <row r="558" spans="2:5" s="54" customFormat="1" ht="15.75" hidden="1" customHeight="1">
      <c r="B558" s="213"/>
      <c r="C558" s="56"/>
      <c r="D558" s="56"/>
      <c r="E558" s="56"/>
    </row>
    <row r="559" spans="2:5" s="54" customFormat="1" ht="15.75" hidden="1" customHeight="1">
      <c r="B559" s="213"/>
      <c r="C559" s="56"/>
      <c r="D559" s="56"/>
      <c r="E559" s="56"/>
    </row>
    <row r="560" spans="2:5" s="54" customFormat="1" ht="15.75" hidden="1" customHeight="1">
      <c r="B560" s="213"/>
      <c r="C560" s="56"/>
      <c r="D560" s="56"/>
      <c r="E560" s="56"/>
    </row>
    <row r="561" spans="2:5" s="54" customFormat="1" ht="15.75" hidden="1" customHeight="1">
      <c r="B561" s="213"/>
      <c r="C561" s="56"/>
      <c r="D561" s="56"/>
      <c r="E561" s="56"/>
    </row>
    <row r="562" spans="2:5" s="54" customFormat="1" ht="15.75" hidden="1" customHeight="1">
      <c r="B562" s="213"/>
      <c r="C562" s="56"/>
      <c r="D562" s="56"/>
      <c r="E562" s="56"/>
    </row>
    <row r="563" spans="2:5" s="54" customFormat="1" ht="15.75" hidden="1" customHeight="1">
      <c r="B563" s="213"/>
      <c r="C563" s="56"/>
      <c r="D563" s="56"/>
      <c r="E563" s="56"/>
    </row>
    <row r="564" spans="2:5" s="54" customFormat="1" ht="15.75" hidden="1" customHeight="1">
      <c r="B564" s="213"/>
      <c r="C564" s="56"/>
      <c r="D564" s="56"/>
      <c r="E564" s="56"/>
    </row>
    <row r="565" spans="2:5" s="54" customFormat="1" ht="15.75" hidden="1" customHeight="1">
      <c r="B565" s="213"/>
      <c r="C565" s="56"/>
      <c r="D565" s="56"/>
      <c r="E565" s="56"/>
    </row>
    <row r="566" spans="2:5" s="54" customFormat="1" ht="15.75" hidden="1" customHeight="1">
      <c r="B566" s="213"/>
      <c r="C566" s="56"/>
      <c r="D566" s="56"/>
      <c r="E566" s="56"/>
    </row>
    <row r="567" spans="2:5" s="54" customFormat="1" ht="15.75" hidden="1" customHeight="1">
      <c r="B567" s="213"/>
      <c r="C567" s="56"/>
      <c r="D567" s="56"/>
      <c r="E567" s="56"/>
    </row>
    <row r="568" spans="2:5" s="54" customFormat="1" ht="15.75" hidden="1" customHeight="1">
      <c r="B568" s="213"/>
      <c r="C568" s="56"/>
      <c r="D568" s="56"/>
      <c r="E568" s="56"/>
    </row>
    <row r="569" spans="2:5" s="54" customFormat="1" ht="15.75" hidden="1" customHeight="1">
      <c r="B569" s="213"/>
      <c r="C569" s="56"/>
      <c r="D569" s="56"/>
      <c r="E569" s="56"/>
    </row>
    <row r="570" spans="2:5" s="54" customFormat="1" ht="15.75" hidden="1" customHeight="1">
      <c r="B570" s="213"/>
      <c r="C570" s="56"/>
      <c r="D570" s="56"/>
      <c r="E570" s="56"/>
    </row>
    <row r="571" spans="2:5" s="54" customFormat="1" ht="15.75" hidden="1" customHeight="1">
      <c r="B571" s="213"/>
      <c r="C571" s="56"/>
      <c r="D571" s="56"/>
      <c r="E571" s="56"/>
    </row>
    <row r="572" spans="2:5" s="54" customFormat="1" ht="15.75" hidden="1" customHeight="1">
      <c r="B572" s="213"/>
      <c r="C572" s="56"/>
      <c r="D572" s="56"/>
      <c r="E572" s="56"/>
    </row>
    <row r="573" spans="2:5" s="54" customFormat="1" ht="15.75" hidden="1" customHeight="1">
      <c r="B573" s="213"/>
      <c r="C573" s="56"/>
      <c r="D573" s="56"/>
      <c r="E573" s="56"/>
    </row>
    <row r="574" spans="2:5" s="54" customFormat="1" ht="15.75" hidden="1" customHeight="1">
      <c r="B574" s="213"/>
      <c r="C574" s="56"/>
      <c r="D574" s="56"/>
      <c r="E574" s="56"/>
    </row>
    <row r="575" spans="2:5" s="54" customFormat="1" ht="15.75" hidden="1" customHeight="1">
      <c r="B575" s="213"/>
      <c r="C575" s="56"/>
      <c r="D575" s="56"/>
      <c r="E575" s="56"/>
    </row>
    <row r="576" spans="2:5" s="54" customFormat="1" ht="15.75" hidden="1" customHeight="1">
      <c r="B576" s="213"/>
      <c r="C576" s="56"/>
      <c r="D576" s="56"/>
      <c r="E576" s="56"/>
    </row>
    <row r="577" spans="2:5" s="54" customFormat="1" ht="15.75" hidden="1" customHeight="1">
      <c r="B577" s="213"/>
      <c r="C577" s="56"/>
      <c r="D577" s="56"/>
      <c r="E577" s="56"/>
    </row>
    <row r="578" spans="2:5" s="54" customFormat="1" ht="15.75" hidden="1" customHeight="1">
      <c r="B578" s="213"/>
      <c r="C578" s="56"/>
      <c r="D578" s="56"/>
      <c r="E578" s="56"/>
    </row>
    <row r="579" spans="2:5" s="54" customFormat="1" ht="15.75" hidden="1" customHeight="1">
      <c r="B579" s="213"/>
      <c r="C579" s="56"/>
      <c r="D579" s="56"/>
      <c r="E579" s="56"/>
    </row>
    <row r="580" spans="2:5" s="54" customFormat="1" ht="15.75" hidden="1" customHeight="1">
      <c r="B580" s="213"/>
      <c r="C580" s="56"/>
      <c r="D580" s="56"/>
      <c r="E580" s="56"/>
    </row>
    <row r="581" spans="2:5" s="54" customFormat="1" ht="15.75" hidden="1" customHeight="1">
      <c r="B581" s="213"/>
      <c r="C581" s="56"/>
      <c r="D581" s="56"/>
      <c r="E581" s="56"/>
    </row>
    <row r="582" spans="2:5" s="54" customFormat="1" ht="15.75" hidden="1" customHeight="1">
      <c r="B582" s="213"/>
      <c r="C582" s="56"/>
      <c r="D582" s="56"/>
      <c r="E582" s="56"/>
    </row>
    <row r="583" spans="2:5" s="54" customFormat="1" ht="15.75" hidden="1" customHeight="1">
      <c r="B583" s="213"/>
      <c r="C583" s="56"/>
      <c r="D583" s="56"/>
      <c r="E583" s="56"/>
    </row>
    <row r="584" spans="2:5" s="54" customFormat="1" ht="15.75" hidden="1" customHeight="1">
      <c r="B584" s="213"/>
      <c r="C584" s="56"/>
      <c r="D584" s="56"/>
      <c r="E584" s="56"/>
    </row>
    <row r="585" spans="2:5" s="54" customFormat="1" ht="15.75" hidden="1" customHeight="1">
      <c r="B585" s="213"/>
      <c r="C585" s="56"/>
      <c r="D585" s="56"/>
      <c r="E585" s="56"/>
    </row>
    <row r="586" spans="2:5" s="54" customFormat="1" ht="15.75" hidden="1" customHeight="1">
      <c r="B586" s="213"/>
      <c r="C586" s="56"/>
      <c r="D586" s="56"/>
      <c r="E586" s="56"/>
    </row>
    <row r="587" spans="2:5" s="54" customFormat="1" ht="15.75" hidden="1" customHeight="1">
      <c r="B587" s="213"/>
      <c r="C587" s="56"/>
      <c r="D587" s="56"/>
      <c r="E587" s="56"/>
    </row>
    <row r="588" spans="2:5" s="54" customFormat="1" ht="15.75" hidden="1" customHeight="1">
      <c r="B588" s="213"/>
      <c r="C588" s="56"/>
      <c r="D588" s="56"/>
      <c r="E588" s="56"/>
    </row>
    <row r="589" spans="2:5" s="54" customFormat="1" ht="15.75" hidden="1" customHeight="1">
      <c r="B589" s="213"/>
      <c r="C589" s="56"/>
      <c r="D589" s="56"/>
      <c r="E589" s="56"/>
    </row>
    <row r="590" spans="2:5" s="54" customFormat="1" ht="15.75" hidden="1" customHeight="1">
      <c r="B590" s="213"/>
      <c r="C590" s="56"/>
      <c r="D590" s="56"/>
      <c r="E590" s="56"/>
    </row>
    <row r="591" spans="2:5" s="54" customFormat="1" ht="15.75" hidden="1" customHeight="1">
      <c r="B591" s="213"/>
      <c r="C591" s="56"/>
      <c r="D591" s="56"/>
      <c r="E591" s="56"/>
    </row>
    <row r="592" spans="2:5" s="54" customFormat="1" ht="15.75" hidden="1" customHeight="1">
      <c r="B592" s="213"/>
      <c r="C592" s="56"/>
      <c r="D592" s="56"/>
      <c r="E592" s="56"/>
    </row>
    <row r="593" spans="2:5" s="54" customFormat="1" ht="15.75" hidden="1" customHeight="1">
      <c r="B593" s="213"/>
      <c r="C593" s="56"/>
      <c r="D593" s="56"/>
      <c r="E593" s="56"/>
    </row>
    <row r="594" spans="2:5" s="54" customFormat="1" ht="15.75" hidden="1" customHeight="1">
      <c r="B594" s="213"/>
      <c r="C594" s="56"/>
      <c r="D594" s="56"/>
      <c r="E594" s="56"/>
    </row>
    <row r="595" spans="2:5" s="54" customFormat="1" ht="15.75" hidden="1" customHeight="1">
      <c r="B595" s="213"/>
      <c r="C595" s="56"/>
      <c r="D595" s="56"/>
      <c r="E595" s="56"/>
    </row>
    <row r="596" spans="2:5" s="54" customFormat="1" ht="15.75" hidden="1" customHeight="1">
      <c r="B596" s="213"/>
      <c r="C596" s="56"/>
      <c r="D596" s="56"/>
      <c r="E596" s="56"/>
    </row>
    <row r="597" spans="2:5" s="54" customFormat="1" ht="15.75" hidden="1" customHeight="1">
      <c r="B597" s="213"/>
      <c r="C597" s="56"/>
      <c r="D597" s="56"/>
      <c r="E597" s="56"/>
    </row>
    <row r="598" spans="2:5" s="54" customFormat="1" ht="15.75" hidden="1" customHeight="1">
      <c r="B598" s="213"/>
      <c r="C598" s="56"/>
      <c r="D598" s="56"/>
      <c r="E598" s="56"/>
    </row>
    <row r="599" spans="2:5" s="54" customFormat="1" ht="15.75" hidden="1" customHeight="1">
      <c r="B599" s="213"/>
      <c r="C599" s="56"/>
      <c r="D599" s="56"/>
      <c r="E599" s="56"/>
    </row>
    <row r="600" spans="2:5" s="54" customFormat="1" ht="15.75" hidden="1" customHeight="1">
      <c r="B600" s="213"/>
      <c r="C600" s="56"/>
      <c r="D600" s="56"/>
      <c r="E600" s="56"/>
    </row>
    <row r="601" spans="2:5" s="54" customFormat="1" ht="15.75" hidden="1" customHeight="1">
      <c r="B601" s="213"/>
      <c r="C601" s="56"/>
      <c r="D601" s="56"/>
      <c r="E601" s="56"/>
    </row>
    <row r="602" spans="2:5" s="54" customFormat="1" ht="15.75" hidden="1" customHeight="1">
      <c r="B602" s="213"/>
      <c r="C602" s="56"/>
      <c r="D602" s="56"/>
      <c r="E602" s="56"/>
    </row>
    <row r="603" spans="2:5" s="54" customFormat="1" ht="15.75" hidden="1" customHeight="1">
      <c r="B603" s="213"/>
      <c r="C603" s="56"/>
      <c r="D603" s="56"/>
      <c r="E603" s="56"/>
    </row>
    <row r="604" spans="2:5" s="54" customFormat="1" ht="15.75" hidden="1" customHeight="1">
      <c r="B604" s="213"/>
      <c r="C604" s="56"/>
      <c r="D604" s="56"/>
      <c r="E604" s="56"/>
    </row>
    <row r="605" spans="2:5" s="54" customFormat="1" ht="15.75" hidden="1" customHeight="1">
      <c r="B605" s="213"/>
      <c r="C605" s="56"/>
      <c r="D605" s="56"/>
      <c r="E605" s="56"/>
    </row>
    <row r="606" spans="2:5" s="54" customFormat="1" ht="15.75" hidden="1" customHeight="1">
      <c r="B606" s="213"/>
      <c r="C606" s="56"/>
      <c r="D606" s="56"/>
      <c r="E606" s="56"/>
    </row>
    <row r="607" spans="2:5" s="54" customFormat="1" ht="15.75" hidden="1" customHeight="1">
      <c r="B607" s="213"/>
      <c r="C607" s="56"/>
      <c r="D607" s="56"/>
      <c r="E607" s="56"/>
    </row>
    <row r="608" spans="2:5" s="54" customFormat="1" ht="15.75" hidden="1" customHeight="1">
      <c r="B608" s="213"/>
      <c r="C608" s="56"/>
      <c r="D608" s="56"/>
      <c r="E608" s="56"/>
    </row>
    <row r="609" spans="2:5" s="54" customFormat="1" ht="15.75" hidden="1" customHeight="1">
      <c r="B609" s="213"/>
      <c r="C609" s="56"/>
      <c r="D609" s="56"/>
      <c r="E609" s="56"/>
    </row>
    <row r="610" spans="2:5" s="54" customFormat="1" ht="15.75" hidden="1" customHeight="1">
      <c r="B610" s="213"/>
      <c r="C610" s="56"/>
      <c r="D610" s="56"/>
      <c r="E610" s="56"/>
    </row>
    <row r="611" spans="2:5" s="54" customFormat="1" ht="15.75" hidden="1" customHeight="1">
      <c r="B611" s="213"/>
      <c r="C611" s="56"/>
      <c r="D611" s="56"/>
      <c r="E611" s="56"/>
    </row>
    <row r="612" spans="2:5" s="54" customFormat="1" ht="15.75" hidden="1" customHeight="1">
      <c r="B612" s="213"/>
      <c r="C612" s="56"/>
      <c r="D612" s="56"/>
      <c r="E612" s="56"/>
    </row>
    <row r="613" spans="2:5" s="54" customFormat="1" ht="15.75" hidden="1" customHeight="1">
      <c r="B613" s="213"/>
      <c r="C613" s="56"/>
      <c r="D613" s="56"/>
      <c r="E613" s="56"/>
    </row>
    <row r="614" spans="2:5" s="54" customFormat="1" ht="15.75" hidden="1" customHeight="1">
      <c r="B614" s="213"/>
      <c r="C614" s="56"/>
      <c r="D614" s="56"/>
      <c r="E614" s="56"/>
    </row>
    <row r="615" spans="2:5" s="54" customFormat="1" ht="15.75" hidden="1" customHeight="1">
      <c r="B615" s="213"/>
      <c r="C615" s="56"/>
      <c r="D615" s="56"/>
      <c r="E615" s="56"/>
    </row>
    <row r="616" spans="2:5" s="54" customFormat="1" ht="15.75" hidden="1" customHeight="1">
      <c r="B616" s="213"/>
      <c r="C616" s="56"/>
      <c r="D616" s="56"/>
      <c r="E616" s="56"/>
    </row>
    <row r="617" spans="2:5" s="54" customFormat="1" ht="15.75" hidden="1" customHeight="1">
      <c r="B617" s="213"/>
      <c r="C617" s="56"/>
      <c r="D617" s="56"/>
      <c r="E617" s="56"/>
    </row>
    <row r="618" spans="2:5" s="54" customFormat="1" ht="15.75" hidden="1" customHeight="1">
      <c r="B618" s="213"/>
      <c r="C618" s="56"/>
      <c r="D618" s="56"/>
      <c r="E618" s="56"/>
    </row>
    <row r="619" spans="2:5" s="54" customFormat="1" ht="15.75" hidden="1" customHeight="1">
      <c r="B619" s="213"/>
      <c r="C619" s="56"/>
      <c r="D619" s="56"/>
      <c r="E619" s="56"/>
    </row>
    <row r="620" spans="2:5" s="54" customFormat="1" ht="15.75" hidden="1" customHeight="1">
      <c r="B620" s="213"/>
      <c r="C620" s="56"/>
      <c r="D620" s="56"/>
      <c r="E620" s="56"/>
    </row>
    <row r="621" spans="2:5" s="54" customFormat="1" ht="15.75" hidden="1" customHeight="1">
      <c r="B621" s="213"/>
      <c r="C621" s="56"/>
      <c r="D621" s="56"/>
      <c r="E621" s="56"/>
    </row>
    <row r="622" spans="2:5" s="54" customFormat="1" ht="15.75" hidden="1" customHeight="1">
      <c r="B622" s="213"/>
      <c r="C622" s="56"/>
      <c r="D622" s="56"/>
      <c r="E622" s="56"/>
    </row>
    <row r="623" spans="2:5" s="54" customFormat="1" ht="15.75" hidden="1" customHeight="1">
      <c r="B623" s="213"/>
      <c r="C623" s="56"/>
      <c r="D623" s="56"/>
      <c r="E623" s="56"/>
    </row>
    <row r="624" spans="2:5" s="54" customFormat="1" ht="15.75" hidden="1" customHeight="1">
      <c r="B624" s="213"/>
      <c r="C624" s="56"/>
      <c r="D624" s="56"/>
      <c r="E624" s="56"/>
    </row>
    <row r="625" spans="2:5" s="54" customFormat="1" ht="15.75" hidden="1" customHeight="1">
      <c r="B625" s="213"/>
      <c r="C625" s="56"/>
      <c r="D625" s="56"/>
      <c r="E625" s="56"/>
    </row>
    <row r="626" spans="2:5" s="54" customFormat="1" ht="15.75" hidden="1" customHeight="1">
      <c r="B626" s="213"/>
      <c r="C626" s="56"/>
      <c r="D626" s="56"/>
      <c r="E626" s="56"/>
    </row>
    <row r="627" spans="2:5" s="54" customFormat="1" ht="15.75" hidden="1" customHeight="1">
      <c r="B627" s="213"/>
      <c r="C627" s="56"/>
      <c r="D627" s="56"/>
      <c r="E627" s="56"/>
    </row>
    <row r="628" spans="2:5" s="54" customFormat="1" ht="15.75" hidden="1" customHeight="1">
      <c r="B628" s="213"/>
      <c r="C628" s="56"/>
      <c r="D628" s="56"/>
      <c r="E628" s="56"/>
    </row>
    <row r="629" spans="2:5" s="54" customFormat="1" ht="15.75" hidden="1" customHeight="1">
      <c r="B629" s="213"/>
      <c r="C629" s="56"/>
      <c r="D629" s="56"/>
      <c r="E629" s="56"/>
    </row>
    <row r="630" spans="2:5" s="54" customFormat="1" ht="15.75" hidden="1" customHeight="1">
      <c r="B630" s="213"/>
      <c r="C630" s="56"/>
      <c r="D630" s="56"/>
      <c r="E630" s="56"/>
    </row>
    <row r="631" spans="2:5" s="54" customFormat="1" ht="15.75" hidden="1" customHeight="1">
      <c r="B631" s="213"/>
      <c r="C631" s="56"/>
      <c r="D631" s="56"/>
      <c r="E631" s="56"/>
    </row>
    <row r="632" spans="2:5" s="54" customFormat="1" ht="15.75" hidden="1" customHeight="1">
      <c r="B632" s="213"/>
      <c r="C632" s="56"/>
      <c r="D632" s="56"/>
      <c r="E632" s="56"/>
    </row>
    <row r="633" spans="2:5" s="54" customFormat="1" ht="15.75" hidden="1" customHeight="1">
      <c r="B633" s="213"/>
      <c r="C633" s="56"/>
      <c r="D633" s="56"/>
      <c r="E633" s="56"/>
    </row>
    <row r="634" spans="2:5" s="54" customFormat="1" ht="15.75" hidden="1" customHeight="1">
      <c r="B634" s="213"/>
      <c r="C634" s="56"/>
      <c r="D634" s="56"/>
      <c r="E634" s="56"/>
    </row>
    <row r="635" spans="2:5" s="54" customFormat="1" ht="15.75" hidden="1" customHeight="1">
      <c r="B635" s="213"/>
      <c r="C635" s="56"/>
      <c r="D635" s="56"/>
      <c r="E635" s="56"/>
    </row>
    <row r="636" spans="2:5" s="54" customFormat="1" ht="15.75" hidden="1" customHeight="1">
      <c r="B636" s="213"/>
      <c r="C636" s="56"/>
      <c r="D636" s="56"/>
      <c r="E636" s="56"/>
    </row>
    <row r="637" spans="2:5" s="54" customFormat="1" ht="15.75" hidden="1" customHeight="1">
      <c r="B637" s="213"/>
      <c r="C637" s="56"/>
      <c r="D637" s="56"/>
      <c r="E637" s="56"/>
    </row>
    <row r="638" spans="2:5" s="54" customFormat="1" ht="15.75" hidden="1" customHeight="1">
      <c r="B638" s="213"/>
      <c r="C638" s="56"/>
      <c r="D638" s="56"/>
      <c r="E638" s="56"/>
    </row>
    <row r="639" spans="2:5" s="54" customFormat="1" ht="15.75" hidden="1" customHeight="1">
      <c r="B639" s="213"/>
      <c r="C639" s="56"/>
      <c r="D639" s="56"/>
      <c r="E639" s="56"/>
    </row>
    <row r="640" spans="2:5" s="54" customFormat="1" ht="15.75" hidden="1" customHeight="1">
      <c r="B640" s="213"/>
      <c r="C640" s="56"/>
      <c r="D640" s="56"/>
      <c r="E640" s="56"/>
    </row>
    <row r="641" spans="2:5" s="54" customFormat="1" ht="15.75" hidden="1" customHeight="1">
      <c r="B641" s="213"/>
      <c r="C641" s="56"/>
      <c r="D641" s="56"/>
      <c r="E641" s="56"/>
    </row>
    <row r="642" spans="2:5" s="54" customFormat="1" ht="15.75" hidden="1" customHeight="1">
      <c r="B642" s="213"/>
      <c r="C642" s="56"/>
      <c r="D642" s="56"/>
      <c r="E642" s="56"/>
    </row>
    <row r="643" spans="2:5" s="54" customFormat="1" ht="15.75" hidden="1" customHeight="1">
      <c r="B643" s="213"/>
      <c r="C643" s="56"/>
      <c r="D643" s="56"/>
      <c r="E643" s="56"/>
    </row>
    <row r="644" spans="2:5" s="54" customFormat="1" ht="15.75" hidden="1" customHeight="1">
      <c r="B644" s="213"/>
      <c r="C644" s="56"/>
      <c r="D644" s="56"/>
      <c r="E644" s="56"/>
    </row>
    <row r="645" spans="2:5" s="54" customFormat="1" ht="15.75" hidden="1" customHeight="1">
      <c r="B645" s="213"/>
      <c r="C645" s="56"/>
      <c r="D645" s="56"/>
      <c r="E645" s="56"/>
    </row>
    <row r="646" spans="2:5" s="54" customFormat="1" ht="15.75" hidden="1" customHeight="1">
      <c r="B646" s="213"/>
      <c r="C646" s="56"/>
      <c r="D646" s="56"/>
      <c r="E646" s="56"/>
    </row>
    <row r="647" spans="2:5" s="54" customFormat="1" ht="15.75" hidden="1" customHeight="1">
      <c r="B647" s="213"/>
      <c r="C647" s="56"/>
      <c r="D647" s="56"/>
      <c r="E647" s="56"/>
    </row>
    <row r="648" spans="2:5" s="54" customFormat="1" ht="15.75" hidden="1" customHeight="1">
      <c r="B648" s="213"/>
      <c r="C648" s="56"/>
      <c r="D648" s="56"/>
      <c r="E648" s="56"/>
    </row>
    <row r="649" spans="2:5" s="54" customFormat="1" ht="15.75" hidden="1" customHeight="1">
      <c r="B649" s="213"/>
      <c r="C649" s="56"/>
      <c r="D649" s="56"/>
      <c r="E649" s="56"/>
    </row>
    <row r="650" spans="2:5" s="54" customFormat="1" ht="15.75" hidden="1" customHeight="1">
      <c r="B650" s="213"/>
      <c r="C650" s="56"/>
      <c r="D650" s="56"/>
      <c r="E650" s="56"/>
    </row>
    <row r="651" spans="2:5" s="54" customFormat="1" ht="15.75" hidden="1" customHeight="1">
      <c r="B651" s="213"/>
      <c r="C651" s="56"/>
      <c r="D651" s="56"/>
      <c r="E651" s="56"/>
    </row>
    <row r="652" spans="2:5" s="54" customFormat="1" ht="15.75" hidden="1" customHeight="1">
      <c r="B652" s="213"/>
      <c r="C652" s="56"/>
      <c r="D652" s="56"/>
      <c r="E652" s="56"/>
    </row>
    <row r="653" spans="2:5" s="54" customFormat="1" ht="15.75" hidden="1" customHeight="1">
      <c r="B653" s="213"/>
      <c r="C653" s="56"/>
      <c r="D653" s="56"/>
      <c r="E653" s="56"/>
    </row>
    <row r="654" spans="2:5" s="54" customFormat="1" ht="15.75" hidden="1" customHeight="1">
      <c r="B654" s="213"/>
      <c r="C654" s="56"/>
      <c r="D654" s="56"/>
      <c r="E654" s="56"/>
    </row>
    <row r="655" spans="2:5" s="54" customFormat="1" ht="15.75" hidden="1" customHeight="1">
      <c r="B655" s="213"/>
      <c r="C655" s="56"/>
      <c r="D655" s="56"/>
      <c r="E655" s="56"/>
    </row>
    <row r="656" spans="2:5" s="54" customFormat="1" ht="15.75" hidden="1" customHeight="1">
      <c r="B656" s="213"/>
      <c r="C656" s="56"/>
      <c r="D656" s="56"/>
      <c r="E656" s="56"/>
    </row>
    <row r="657" spans="2:5" s="54" customFormat="1" ht="15.75" hidden="1" customHeight="1">
      <c r="B657" s="213"/>
      <c r="C657" s="56"/>
      <c r="D657" s="56"/>
      <c r="E657" s="56"/>
    </row>
    <row r="658" spans="2:5" s="54" customFormat="1" ht="15.75" hidden="1" customHeight="1">
      <c r="B658" s="213"/>
      <c r="C658" s="56"/>
      <c r="D658" s="56"/>
      <c r="E658" s="56"/>
    </row>
    <row r="659" spans="2:5" s="54" customFormat="1" ht="15.75" hidden="1" customHeight="1">
      <c r="B659" s="213"/>
      <c r="C659" s="56"/>
      <c r="D659" s="56"/>
      <c r="E659" s="56"/>
    </row>
    <row r="660" spans="2:5" s="54" customFormat="1" ht="15.75" hidden="1" customHeight="1">
      <c r="B660" s="213"/>
      <c r="C660" s="56"/>
      <c r="D660" s="56"/>
      <c r="E660" s="56"/>
    </row>
    <row r="661" spans="2:5" s="54" customFormat="1" ht="15.75" hidden="1" customHeight="1">
      <c r="B661" s="213"/>
      <c r="C661" s="56"/>
      <c r="D661" s="56"/>
      <c r="E661" s="56"/>
    </row>
    <row r="662" spans="2:5" s="54" customFormat="1" ht="15.75" hidden="1" customHeight="1">
      <c r="B662" s="213"/>
      <c r="C662" s="56"/>
      <c r="D662" s="56"/>
      <c r="E662" s="56"/>
    </row>
    <row r="663" spans="2:5" s="54" customFormat="1" ht="15.75" hidden="1" customHeight="1">
      <c r="B663" s="213"/>
      <c r="C663" s="56"/>
      <c r="D663" s="56"/>
      <c r="E663" s="56"/>
    </row>
    <row r="664" spans="2:5" s="54" customFormat="1" ht="15.75" hidden="1" customHeight="1">
      <c r="B664" s="213"/>
      <c r="C664" s="56"/>
      <c r="D664" s="56"/>
      <c r="E664" s="56"/>
    </row>
    <row r="665" spans="2:5" s="54" customFormat="1" ht="15.75" hidden="1" customHeight="1">
      <c r="B665" s="213"/>
      <c r="C665" s="56"/>
      <c r="D665" s="56"/>
      <c r="E665" s="56"/>
    </row>
    <row r="666" spans="2:5" s="54" customFormat="1" ht="15.75" hidden="1" customHeight="1">
      <c r="B666" s="213"/>
      <c r="C666" s="56"/>
      <c r="D666" s="56"/>
      <c r="E666" s="56"/>
    </row>
    <row r="667" spans="2:5" s="54" customFormat="1" ht="15.75" hidden="1" customHeight="1">
      <c r="B667" s="213"/>
      <c r="C667" s="56"/>
      <c r="D667" s="56"/>
      <c r="E667" s="56"/>
    </row>
    <row r="668" spans="2:5" s="54" customFormat="1" ht="15.75" hidden="1" customHeight="1">
      <c r="B668" s="213"/>
      <c r="C668" s="56"/>
      <c r="D668" s="56"/>
      <c r="E668" s="56"/>
    </row>
    <row r="669" spans="2:5" s="54" customFormat="1" ht="15.75" hidden="1" customHeight="1">
      <c r="B669" s="213"/>
      <c r="C669" s="56"/>
      <c r="D669" s="56"/>
      <c r="E669" s="56"/>
    </row>
    <row r="670" spans="2:5" s="54" customFormat="1" ht="15.75" hidden="1" customHeight="1">
      <c r="B670" s="213"/>
      <c r="C670" s="56"/>
      <c r="D670" s="56"/>
      <c r="E670" s="56"/>
    </row>
    <row r="671" spans="2:5" s="54" customFormat="1" ht="15.75" hidden="1" customHeight="1">
      <c r="B671" s="213"/>
      <c r="C671" s="56"/>
      <c r="D671" s="56"/>
      <c r="E671" s="56"/>
    </row>
    <row r="672" spans="2:5" s="54" customFormat="1" ht="15.75" hidden="1" customHeight="1">
      <c r="B672" s="213"/>
      <c r="C672" s="56"/>
      <c r="D672" s="56"/>
      <c r="E672" s="56"/>
    </row>
    <row r="673" spans="2:5" s="54" customFormat="1" ht="15.75" hidden="1" customHeight="1">
      <c r="B673" s="213"/>
      <c r="C673" s="56"/>
      <c r="D673" s="56"/>
      <c r="E673" s="56"/>
    </row>
    <row r="674" spans="2:5" s="54" customFormat="1" ht="15.75" hidden="1" customHeight="1">
      <c r="B674" s="213"/>
      <c r="C674" s="56"/>
      <c r="D674" s="56"/>
      <c r="E674" s="56"/>
    </row>
    <row r="675" spans="2:5" s="54" customFormat="1" ht="15.75" hidden="1" customHeight="1">
      <c r="B675" s="213"/>
      <c r="C675" s="56"/>
      <c r="D675" s="56"/>
      <c r="E675" s="56"/>
    </row>
    <row r="676" spans="2:5" s="54" customFormat="1" ht="15.75" hidden="1" customHeight="1">
      <c r="B676" s="213"/>
      <c r="C676" s="56"/>
      <c r="D676" s="56"/>
      <c r="E676" s="56"/>
    </row>
    <row r="677" spans="2:5" s="54" customFormat="1" ht="15.75" hidden="1" customHeight="1">
      <c r="B677" s="213"/>
      <c r="C677" s="56"/>
      <c r="D677" s="56"/>
      <c r="E677" s="56"/>
    </row>
    <row r="678" spans="2:5" s="54" customFormat="1" ht="15.75" hidden="1" customHeight="1">
      <c r="B678" s="213"/>
      <c r="C678" s="56"/>
      <c r="D678" s="56"/>
      <c r="E678" s="56"/>
    </row>
    <row r="679" spans="2:5" s="54" customFormat="1" ht="15.75" hidden="1" customHeight="1">
      <c r="B679" s="213"/>
      <c r="C679" s="56"/>
      <c r="D679" s="56"/>
      <c r="E679" s="56"/>
    </row>
    <row r="680" spans="2:5" s="54" customFormat="1" ht="15.75" hidden="1" customHeight="1">
      <c r="B680" s="213"/>
      <c r="C680" s="56"/>
      <c r="D680" s="56"/>
      <c r="E680" s="56"/>
    </row>
    <row r="681" spans="2:5" s="54" customFormat="1" ht="15.75" hidden="1" customHeight="1">
      <c r="B681" s="213"/>
      <c r="C681" s="56"/>
      <c r="D681" s="56"/>
      <c r="E681" s="56"/>
    </row>
    <row r="682" spans="2:5" s="54" customFormat="1" ht="15.75" hidden="1" customHeight="1">
      <c r="B682" s="213"/>
      <c r="C682" s="56"/>
      <c r="D682" s="56"/>
      <c r="E682" s="56"/>
    </row>
    <row r="683" spans="2:5" s="54" customFormat="1" ht="15.75" hidden="1" customHeight="1">
      <c r="B683" s="213"/>
      <c r="C683" s="56"/>
      <c r="D683" s="56"/>
      <c r="E683" s="56"/>
    </row>
    <row r="684" spans="2:5" s="54" customFormat="1" ht="15.75" hidden="1" customHeight="1">
      <c r="B684" s="213"/>
      <c r="C684" s="56"/>
      <c r="D684" s="56"/>
      <c r="E684" s="56"/>
    </row>
    <row r="685" spans="2:5" s="54" customFormat="1" ht="15.75" hidden="1" customHeight="1">
      <c r="B685" s="213"/>
      <c r="C685" s="56"/>
      <c r="D685" s="56"/>
      <c r="E685" s="56"/>
    </row>
    <row r="686" spans="2:5" s="54" customFormat="1" ht="15.75" hidden="1" customHeight="1">
      <c r="B686" s="213"/>
      <c r="C686" s="56"/>
      <c r="D686" s="56"/>
      <c r="E686" s="56"/>
    </row>
    <row r="687" spans="2:5" s="54" customFormat="1" ht="15.75" hidden="1" customHeight="1">
      <c r="B687" s="213"/>
      <c r="C687" s="56"/>
      <c r="D687" s="56"/>
      <c r="E687" s="56"/>
    </row>
    <row r="688" spans="2:5" s="54" customFormat="1" ht="15.75" hidden="1" customHeight="1">
      <c r="B688" s="213"/>
      <c r="C688" s="56"/>
      <c r="D688" s="56"/>
      <c r="E688" s="56"/>
    </row>
    <row r="689" spans="2:5" s="54" customFormat="1" ht="15.75" hidden="1" customHeight="1">
      <c r="B689" s="213"/>
      <c r="C689" s="56"/>
      <c r="D689" s="56"/>
      <c r="E689" s="56"/>
    </row>
    <row r="690" spans="2:5" s="54" customFormat="1" ht="15.75" hidden="1" customHeight="1">
      <c r="B690" s="213"/>
      <c r="C690" s="56"/>
      <c r="D690" s="56"/>
      <c r="E690" s="56"/>
    </row>
    <row r="691" spans="2:5" s="54" customFormat="1" ht="15.75" hidden="1" customHeight="1">
      <c r="B691" s="213"/>
      <c r="C691" s="56"/>
      <c r="D691" s="56"/>
      <c r="E691" s="56"/>
    </row>
    <row r="692" spans="2:5" s="54" customFormat="1" ht="15.75" hidden="1" customHeight="1">
      <c r="B692" s="213"/>
      <c r="C692" s="56"/>
      <c r="D692" s="56"/>
      <c r="E692" s="56"/>
    </row>
    <row r="693" spans="2:5" s="54" customFormat="1" ht="15.75" hidden="1" customHeight="1">
      <c r="B693" s="213"/>
      <c r="C693" s="56"/>
      <c r="D693" s="56"/>
      <c r="E693" s="56"/>
    </row>
    <row r="694" spans="2:5" s="54" customFormat="1" ht="15.75" hidden="1" customHeight="1">
      <c r="B694" s="213"/>
      <c r="C694" s="56"/>
      <c r="D694" s="56"/>
      <c r="E694" s="56"/>
    </row>
    <row r="695" spans="2:5" s="54" customFormat="1" ht="15.75" hidden="1" customHeight="1">
      <c r="B695" s="213"/>
      <c r="C695" s="56"/>
      <c r="D695" s="56"/>
      <c r="E695" s="56"/>
    </row>
    <row r="696" spans="2:5" s="54" customFormat="1" ht="15.75" hidden="1" customHeight="1">
      <c r="B696" s="213"/>
      <c r="C696" s="56"/>
      <c r="D696" s="56"/>
      <c r="E696" s="56"/>
    </row>
    <row r="697" spans="2:5" s="54" customFormat="1" ht="15.75" hidden="1" customHeight="1">
      <c r="B697" s="213"/>
      <c r="C697" s="56"/>
      <c r="D697" s="56"/>
      <c r="E697" s="56"/>
    </row>
    <row r="698" spans="2:5" s="54" customFormat="1" ht="15.75" hidden="1" customHeight="1">
      <c r="B698" s="213"/>
      <c r="C698" s="56"/>
      <c r="D698" s="56"/>
      <c r="E698" s="56"/>
    </row>
    <row r="699" spans="2:5" s="54" customFormat="1" ht="15.75" hidden="1" customHeight="1">
      <c r="B699" s="213"/>
      <c r="C699" s="56"/>
      <c r="D699" s="56"/>
      <c r="E699" s="56"/>
    </row>
    <row r="700" spans="2:5" s="54" customFormat="1" ht="15.75" hidden="1" customHeight="1">
      <c r="B700" s="213"/>
      <c r="C700" s="56"/>
      <c r="D700" s="56"/>
      <c r="E700" s="56"/>
    </row>
    <row r="701" spans="2:5" s="54" customFormat="1" ht="15.75" hidden="1" customHeight="1">
      <c r="B701" s="213"/>
      <c r="C701" s="56"/>
      <c r="D701" s="56"/>
      <c r="E701" s="56"/>
    </row>
    <row r="702" spans="2:5" s="54" customFormat="1" ht="15.75" hidden="1" customHeight="1">
      <c r="B702" s="213"/>
      <c r="C702" s="56"/>
      <c r="D702" s="56"/>
      <c r="E702" s="56"/>
    </row>
    <row r="703" spans="2:5" s="54" customFormat="1" ht="15.75" hidden="1" customHeight="1">
      <c r="B703" s="213"/>
      <c r="C703" s="56"/>
      <c r="D703" s="56"/>
      <c r="E703" s="56"/>
    </row>
    <row r="704" spans="2:5" s="54" customFormat="1" ht="15.75" hidden="1" customHeight="1">
      <c r="B704" s="213"/>
      <c r="C704" s="56"/>
      <c r="D704" s="56"/>
      <c r="E704" s="56"/>
    </row>
    <row r="705" spans="2:5" s="54" customFormat="1" ht="15.75" hidden="1" customHeight="1">
      <c r="B705" s="213"/>
      <c r="C705" s="56"/>
      <c r="D705" s="56"/>
      <c r="E705" s="56"/>
    </row>
    <row r="706" spans="2:5" s="54" customFormat="1" ht="15.75" hidden="1" customHeight="1">
      <c r="B706" s="213"/>
      <c r="C706" s="56"/>
      <c r="D706" s="56"/>
      <c r="E706" s="56"/>
    </row>
    <row r="707" spans="2:5" s="54" customFormat="1" ht="15.75" hidden="1" customHeight="1">
      <c r="B707" s="213"/>
      <c r="C707" s="56"/>
      <c r="D707" s="56"/>
      <c r="E707" s="56"/>
    </row>
    <row r="708" spans="2:5" s="54" customFormat="1" ht="15.75" hidden="1" customHeight="1">
      <c r="B708" s="213"/>
      <c r="C708" s="56"/>
      <c r="D708" s="56"/>
      <c r="E708" s="56"/>
    </row>
    <row r="709" spans="2:5" s="54" customFormat="1" ht="15.75" hidden="1" customHeight="1">
      <c r="B709" s="213"/>
      <c r="C709" s="56"/>
      <c r="D709" s="56"/>
      <c r="E709" s="56"/>
    </row>
    <row r="710" spans="2:5" s="54" customFormat="1" ht="15.75" hidden="1" customHeight="1">
      <c r="B710" s="213"/>
      <c r="C710" s="56"/>
      <c r="D710" s="56"/>
      <c r="E710" s="56"/>
    </row>
    <row r="711" spans="2:5" s="54" customFormat="1" ht="15.75" hidden="1" customHeight="1">
      <c r="B711" s="213"/>
      <c r="C711" s="56"/>
      <c r="D711" s="56"/>
      <c r="E711" s="56"/>
    </row>
    <row r="712" spans="2:5" s="54" customFormat="1" ht="15.75" hidden="1" customHeight="1">
      <c r="B712" s="213"/>
      <c r="C712" s="56"/>
      <c r="D712" s="56"/>
      <c r="E712" s="56"/>
    </row>
    <row r="713" spans="2:5" s="54" customFormat="1" ht="15.75" hidden="1" customHeight="1">
      <c r="B713" s="213"/>
      <c r="C713" s="56"/>
      <c r="D713" s="56"/>
      <c r="E713" s="56"/>
    </row>
    <row r="714" spans="2:5" s="54" customFormat="1" ht="15.75" hidden="1" customHeight="1">
      <c r="B714" s="213"/>
      <c r="C714" s="56"/>
      <c r="D714" s="56"/>
      <c r="E714" s="56"/>
    </row>
    <row r="715" spans="2:5" s="54" customFormat="1" ht="15.75" hidden="1" customHeight="1">
      <c r="B715" s="213"/>
      <c r="C715" s="56"/>
      <c r="D715" s="56"/>
      <c r="E715" s="56"/>
    </row>
    <row r="716" spans="2:5" s="54" customFormat="1" ht="15.75" hidden="1" customHeight="1">
      <c r="B716" s="213"/>
      <c r="C716" s="56"/>
      <c r="D716" s="56"/>
      <c r="E716" s="56"/>
    </row>
    <row r="717" spans="2:5" s="54" customFormat="1" ht="15.75" hidden="1" customHeight="1">
      <c r="B717" s="213"/>
      <c r="C717" s="56"/>
      <c r="D717" s="56"/>
      <c r="E717" s="56"/>
    </row>
    <row r="718" spans="2:5" s="54" customFormat="1" ht="15.75" hidden="1" customHeight="1">
      <c r="B718" s="213"/>
      <c r="C718" s="56"/>
      <c r="D718" s="56"/>
      <c r="E718" s="56"/>
    </row>
    <row r="719" spans="2:5" s="54" customFormat="1" ht="15.75" hidden="1" customHeight="1">
      <c r="B719" s="213"/>
      <c r="C719" s="56"/>
      <c r="D719" s="56"/>
      <c r="E719" s="56"/>
    </row>
    <row r="720" spans="2:5" s="54" customFormat="1" ht="15.75" hidden="1" customHeight="1">
      <c r="B720" s="213"/>
      <c r="C720" s="56"/>
      <c r="D720" s="56"/>
      <c r="E720" s="56"/>
    </row>
    <row r="721" spans="2:5" s="54" customFormat="1" ht="15.75" hidden="1" customHeight="1">
      <c r="B721" s="213"/>
      <c r="C721" s="56"/>
      <c r="D721" s="56"/>
      <c r="E721" s="56"/>
    </row>
    <row r="722" spans="2:5" s="54" customFormat="1" ht="15.75" hidden="1" customHeight="1">
      <c r="B722" s="213"/>
      <c r="C722" s="56"/>
      <c r="D722" s="56"/>
      <c r="E722" s="56"/>
    </row>
    <row r="723" spans="2:5" s="54" customFormat="1" ht="15.75" hidden="1" customHeight="1">
      <c r="B723" s="213"/>
      <c r="C723" s="56"/>
      <c r="D723" s="56"/>
      <c r="E723" s="56"/>
    </row>
    <row r="724" spans="2:5" s="54" customFormat="1" ht="15.75" hidden="1" customHeight="1">
      <c r="B724" s="213"/>
      <c r="C724" s="56"/>
      <c r="D724" s="56"/>
      <c r="E724" s="56"/>
    </row>
    <row r="725" spans="2:5" s="54" customFormat="1" ht="15.75" hidden="1" customHeight="1">
      <c r="B725" s="213"/>
      <c r="C725" s="56"/>
      <c r="D725" s="56"/>
      <c r="E725" s="56"/>
    </row>
    <row r="726" spans="2:5" s="54" customFormat="1" ht="15.75" hidden="1" customHeight="1">
      <c r="B726" s="213"/>
      <c r="C726" s="56"/>
      <c r="D726" s="56"/>
      <c r="E726" s="56"/>
    </row>
    <row r="727" spans="2:5" s="54" customFormat="1" ht="15.75" hidden="1" customHeight="1">
      <c r="B727" s="213"/>
      <c r="C727" s="56"/>
      <c r="D727" s="56"/>
      <c r="E727" s="56"/>
    </row>
    <row r="728" spans="2:5" s="54" customFormat="1" ht="15.75" hidden="1" customHeight="1">
      <c r="B728" s="213"/>
      <c r="C728" s="56"/>
      <c r="D728" s="56"/>
      <c r="E728" s="56"/>
    </row>
    <row r="729" spans="2:5" s="54" customFormat="1" ht="15.75" hidden="1" customHeight="1">
      <c r="B729" s="213"/>
      <c r="C729" s="56"/>
      <c r="D729" s="56"/>
      <c r="E729" s="56"/>
    </row>
    <row r="730" spans="2:5" s="54" customFormat="1" ht="15.75" hidden="1" customHeight="1">
      <c r="B730" s="213"/>
      <c r="C730" s="56"/>
      <c r="D730" s="56"/>
      <c r="E730" s="56"/>
    </row>
    <row r="731" spans="2:5" s="54" customFormat="1" ht="15.75" hidden="1" customHeight="1">
      <c r="B731" s="213"/>
      <c r="C731" s="56"/>
      <c r="D731" s="56"/>
      <c r="E731" s="56"/>
    </row>
    <row r="732" spans="2:5" s="54" customFormat="1" ht="15.75" hidden="1" customHeight="1">
      <c r="B732" s="213"/>
      <c r="C732" s="56"/>
      <c r="D732" s="56"/>
      <c r="E732" s="56"/>
    </row>
    <row r="733" spans="2:5" s="54" customFormat="1" ht="15.75" hidden="1" customHeight="1">
      <c r="B733" s="213"/>
      <c r="C733" s="56"/>
      <c r="D733" s="56"/>
      <c r="E733" s="56"/>
    </row>
    <row r="734" spans="2:5" s="54" customFormat="1" ht="15.75" hidden="1" customHeight="1">
      <c r="B734" s="213"/>
      <c r="C734" s="56"/>
      <c r="D734" s="56"/>
      <c r="E734" s="56"/>
    </row>
    <row r="735" spans="2:5" s="54" customFormat="1" ht="15.75" hidden="1" customHeight="1">
      <c r="B735" s="213"/>
      <c r="C735" s="56"/>
      <c r="D735" s="56"/>
      <c r="E735" s="56"/>
    </row>
    <row r="736" spans="2:5" s="54" customFormat="1" ht="15.75" hidden="1" customHeight="1">
      <c r="B736" s="213"/>
      <c r="C736" s="56"/>
      <c r="D736" s="56"/>
      <c r="E736" s="56"/>
    </row>
    <row r="737" spans="2:5" s="54" customFormat="1" ht="15.75" hidden="1" customHeight="1">
      <c r="B737" s="213"/>
      <c r="C737" s="56"/>
      <c r="D737" s="56"/>
      <c r="E737" s="56"/>
    </row>
    <row r="738" spans="2:5" s="54" customFormat="1" ht="15.75" hidden="1" customHeight="1">
      <c r="B738" s="213"/>
      <c r="C738" s="56"/>
      <c r="D738" s="56"/>
      <c r="E738" s="56"/>
    </row>
    <row r="739" spans="2:5" s="54" customFormat="1" ht="15.75" hidden="1" customHeight="1">
      <c r="B739" s="213"/>
      <c r="C739" s="56"/>
      <c r="D739" s="56"/>
      <c r="E739" s="56"/>
    </row>
    <row r="740" spans="2:5" s="54" customFormat="1" ht="15.75" hidden="1" customHeight="1">
      <c r="B740" s="213"/>
      <c r="C740" s="56"/>
      <c r="D740" s="56"/>
      <c r="E740" s="56"/>
    </row>
    <row r="741" spans="2:5" s="54" customFormat="1" ht="15.75" hidden="1" customHeight="1">
      <c r="B741" s="213"/>
      <c r="C741" s="56"/>
      <c r="D741" s="56"/>
      <c r="E741" s="56"/>
    </row>
    <row r="742" spans="2:5" s="54" customFormat="1" ht="15.75" hidden="1" customHeight="1">
      <c r="B742" s="213"/>
      <c r="C742" s="56"/>
      <c r="D742" s="56"/>
      <c r="E742" s="56"/>
    </row>
    <row r="743" spans="2:5" s="54" customFormat="1" ht="15.75" hidden="1" customHeight="1">
      <c r="B743" s="213"/>
      <c r="C743" s="56"/>
      <c r="D743" s="56"/>
      <c r="E743" s="56"/>
    </row>
    <row r="744" spans="2:5" s="54" customFormat="1" ht="15.75" hidden="1" customHeight="1">
      <c r="B744" s="213"/>
      <c r="C744" s="56"/>
      <c r="D744" s="56"/>
      <c r="E744" s="56"/>
    </row>
    <row r="745" spans="2:5" s="54" customFormat="1" ht="15.75" hidden="1" customHeight="1">
      <c r="B745" s="213"/>
      <c r="C745" s="56"/>
      <c r="D745" s="56"/>
      <c r="E745" s="56"/>
    </row>
    <row r="746" spans="2:5" s="54" customFormat="1" ht="15.75" hidden="1" customHeight="1">
      <c r="B746" s="213"/>
      <c r="C746" s="56"/>
      <c r="D746" s="56"/>
      <c r="E746" s="56"/>
    </row>
    <row r="747" spans="2:5" s="54" customFormat="1" ht="15.75" hidden="1" customHeight="1">
      <c r="B747" s="213"/>
      <c r="C747" s="56"/>
      <c r="D747" s="56"/>
      <c r="E747" s="56"/>
    </row>
    <row r="748" spans="2:5" s="54" customFormat="1" ht="15.75" hidden="1" customHeight="1">
      <c r="B748" s="213"/>
      <c r="C748" s="56"/>
      <c r="D748" s="56"/>
      <c r="E748" s="56"/>
    </row>
    <row r="749" spans="2:5" s="54" customFormat="1" ht="15.75" hidden="1" customHeight="1">
      <c r="B749" s="213"/>
      <c r="C749" s="56"/>
      <c r="D749" s="56"/>
      <c r="E749" s="56"/>
    </row>
    <row r="750" spans="2:5" s="54" customFormat="1" ht="15.75" hidden="1" customHeight="1">
      <c r="B750" s="213"/>
      <c r="C750" s="56"/>
      <c r="D750" s="56"/>
      <c r="E750" s="56"/>
    </row>
    <row r="751" spans="2:5" s="54" customFormat="1" ht="15.75" hidden="1" customHeight="1">
      <c r="B751" s="213"/>
      <c r="C751" s="56"/>
      <c r="D751" s="56"/>
      <c r="E751" s="56"/>
    </row>
    <row r="752" spans="2:5" s="54" customFormat="1" ht="15.75" hidden="1" customHeight="1">
      <c r="B752" s="213"/>
      <c r="C752" s="56"/>
      <c r="D752" s="56"/>
      <c r="E752" s="56"/>
    </row>
    <row r="753" spans="2:5" s="54" customFormat="1" ht="15.75" hidden="1" customHeight="1">
      <c r="B753" s="213"/>
      <c r="C753" s="56"/>
      <c r="D753" s="56"/>
      <c r="E753" s="56"/>
    </row>
    <row r="754" spans="2:5" s="54" customFormat="1" ht="15.75" hidden="1" customHeight="1">
      <c r="B754" s="213"/>
      <c r="C754" s="56"/>
      <c r="D754" s="56"/>
      <c r="E754" s="56"/>
    </row>
    <row r="755" spans="2:5" s="54" customFormat="1" ht="15.75" hidden="1" customHeight="1">
      <c r="B755" s="213"/>
      <c r="C755" s="56"/>
      <c r="D755" s="56"/>
      <c r="E755" s="56"/>
    </row>
    <row r="756" spans="2:5" s="54" customFormat="1" ht="15.75" hidden="1" customHeight="1">
      <c r="B756" s="213"/>
      <c r="C756" s="56"/>
      <c r="D756" s="56"/>
      <c r="E756" s="56"/>
    </row>
    <row r="757" spans="2:5" s="54" customFormat="1" ht="15.75" hidden="1" customHeight="1">
      <c r="B757" s="213"/>
      <c r="C757" s="56"/>
      <c r="D757" s="56"/>
      <c r="E757" s="56"/>
    </row>
    <row r="758" spans="2:5" s="54" customFormat="1" ht="15.75" hidden="1" customHeight="1">
      <c r="B758" s="213"/>
      <c r="C758" s="56"/>
      <c r="D758" s="56"/>
      <c r="E758" s="56"/>
    </row>
    <row r="759" spans="2:5" s="54" customFormat="1" ht="15.75" hidden="1" customHeight="1">
      <c r="B759" s="213"/>
      <c r="C759" s="56"/>
      <c r="D759" s="56"/>
      <c r="E759" s="56"/>
    </row>
    <row r="760" spans="2:5" s="54" customFormat="1" ht="15.75" hidden="1" customHeight="1">
      <c r="B760" s="213"/>
      <c r="C760" s="56"/>
      <c r="D760" s="56"/>
      <c r="E760" s="56"/>
    </row>
    <row r="761" spans="2:5" s="54" customFormat="1" ht="15.75" hidden="1" customHeight="1">
      <c r="B761" s="213"/>
      <c r="C761" s="56"/>
      <c r="D761" s="56"/>
      <c r="E761" s="56"/>
    </row>
    <row r="762" spans="2:5" s="54" customFormat="1" ht="15.75" hidden="1" customHeight="1">
      <c r="B762" s="213"/>
      <c r="C762" s="56"/>
      <c r="D762" s="56"/>
      <c r="E762" s="56"/>
    </row>
    <row r="763" spans="2:5" s="54" customFormat="1" ht="15.75" hidden="1" customHeight="1">
      <c r="B763" s="213"/>
      <c r="C763" s="56"/>
      <c r="D763" s="56"/>
      <c r="E763" s="56"/>
    </row>
    <row r="764" spans="2:5" s="54" customFormat="1" ht="15.75" hidden="1" customHeight="1">
      <c r="B764" s="213"/>
      <c r="C764" s="56"/>
      <c r="D764" s="56"/>
      <c r="E764" s="56"/>
    </row>
    <row r="765" spans="2:5" s="54" customFormat="1" ht="15.75" hidden="1" customHeight="1">
      <c r="B765" s="213"/>
      <c r="C765" s="56"/>
      <c r="D765" s="56"/>
      <c r="E765" s="56"/>
    </row>
    <row r="766" spans="2:5" s="54" customFormat="1" ht="15.75" hidden="1" customHeight="1">
      <c r="B766" s="213"/>
      <c r="C766" s="56"/>
      <c r="D766" s="56"/>
      <c r="E766" s="56"/>
    </row>
    <row r="767" spans="2:5" s="54" customFormat="1" ht="15.75" hidden="1" customHeight="1">
      <c r="B767" s="213"/>
      <c r="C767" s="56"/>
      <c r="D767" s="56"/>
      <c r="E767" s="56"/>
    </row>
    <row r="768" spans="2:5" s="54" customFormat="1" ht="15.75" hidden="1" customHeight="1">
      <c r="B768" s="213"/>
      <c r="C768" s="56"/>
      <c r="D768" s="56"/>
      <c r="E768" s="56"/>
    </row>
    <row r="769" spans="2:5" s="54" customFormat="1" ht="15.75" hidden="1" customHeight="1">
      <c r="B769" s="213"/>
      <c r="C769" s="56"/>
      <c r="D769" s="56"/>
      <c r="E769" s="56"/>
    </row>
    <row r="770" spans="2:5" s="54" customFormat="1" ht="15.75" hidden="1" customHeight="1">
      <c r="B770" s="213"/>
      <c r="C770" s="56"/>
      <c r="D770" s="56"/>
      <c r="E770" s="56"/>
    </row>
    <row r="771" spans="2:5" s="54" customFormat="1" ht="15.75" hidden="1" customHeight="1">
      <c r="B771" s="213"/>
      <c r="C771" s="56"/>
      <c r="D771" s="56"/>
      <c r="E771" s="56"/>
    </row>
    <row r="772" spans="2:5" s="54" customFormat="1" ht="15.75" hidden="1" customHeight="1">
      <c r="B772" s="213"/>
      <c r="C772" s="56"/>
      <c r="D772" s="56"/>
      <c r="E772" s="56"/>
    </row>
    <row r="773" spans="2:5" s="54" customFormat="1" ht="15.75" hidden="1" customHeight="1">
      <c r="B773" s="213"/>
      <c r="C773" s="56"/>
      <c r="D773" s="56"/>
      <c r="E773" s="56"/>
    </row>
    <row r="774" spans="2:5" s="54" customFormat="1" ht="15.75" hidden="1" customHeight="1">
      <c r="B774" s="213"/>
      <c r="C774" s="56"/>
      <c r="D774" s="56"/>
      <c r="E774" s="56"/>
    </row>
    <row r="775" spans="2:5" s="54" customFormat="1" ht="15.75" hidden="1" customHeight="1">
      <c r="B775" s="213"/>
      <c r="C775" s="56"/>
      <c r="D775" s="56"/>
      <c r="E775" s="56"/>
    </row>
    <row r="776" spans="2:5" s="54" customFormat="1" ht="15.75" hidden="1" customHeight="1">
      <c r="B776" s="213"/>
      <c r="C776" s="56"/>
      <c r="D776" s="56"/>
      <c r="E776" s="56"/>
    </row>
    <row r="777" spans="2:5" s="54" customFormat="1" ht="15.75" hidden="1" customHeight="1">
      <c r="B777" s="213"/>
      <c r="C777" s="56"/>
      <c r="D777" s="56"/>
      <c r="E777" s="56"/>
    </row>
    <row r="778" spans="2:5" s="54" customFormat="1" ht="15.75" hidden="1" customHeight="1">
      <c r="B778" s="213"/>
      <c r="C778" s="56"/>
      <c r="D778" s="56"/>
      <c r="E778" s="56"/>
    </row>
    <row r="779" spans="2:5" s="54" customFormat="1" ht="15.75" hidden="1" customHeight="1">
      <c r="B779" s="213"/>
      <c r="C779" s="56"/>
      <c r="D779" s="56"/>
      <c r="E779" s="56"/>
    </row>
    <row r="780" spans="2:5" s="54" customFormat="1" ht="15.75" hidden="1" customHeight="1">
      <c r="B780" s="213"/>
      <c r="C780" s="56"/>
      <c r="D780" s="56"/>
      <c r="E780" s="56"/>
    </row>
    <row r="781" spans="2:5" s="54" customFormat="1" ht="15.75" hidden="1" customHeight="1">
      <c r="B781" s="213"/>
      <c r="C781" s="56"/>
      <c r="D781" s="56"/>
      <c r="E781" s="56"/>
    </row>
    <row r="782" spans="2:5" s="54" customFormat="1" ht="15.75" hidden="1" customHeight="1">
      <c r="B782" s="213"/>
      <c r="C782" s="56"/>
      <c r="D782" s="56"/>
      <c r="E782" s="56"/>
    </row>
    <row r="783" spans="2:5" s="54" customFormat="1" ht="15.75" hidden="1" customHeight="1">
      <c r="B783" s="213"/>
      <c r="C783" s="56"/>
      <c r="D783" s="56"/>
      <c r="E783" s="56"/>
    </row>
    <row r="784" spans="2:5" s="54" customFormat="1" ht="15.75" hidden="1" customHeight="1">
      <c r="B784" s="213"/>
      <c r="C784" s="56"/>
      <c r="D784" s="56"/>
      <c r="E784" s="56"/>
    </row>
    <row r="785" spans="2:5" s="54" customFormat="1" ht="15.75" hidden="1" customHeight="1">
      <c r="B785" s="213"/>
      <c r="C785" s="56"/>
      <c r="D785" s="56"/>
      <c r="E785" s="56"/>
    </row>
    <row r="786" spans="2:5" s="54" customFormat="1" ht="15.75" hidden="1" customHeight="1">
      <c r="B786" s="213"/>
      <c r="C786" s="56"/>
      <c r="D786" s="56"/>
      <c r="E786" s="56"/>
    </row>
    <row r="787" spans="2:5" s="54" customFormat="1" ht="15.75" hidden="1" customHeight="1">
      <c r="B787" s="213"/>
      <c r="C787" s="56"/>
      <c r="D787" s="56"/>
      <c r="E787" s="56"/>
    </row>
    <row r="788" spans="2:5" s="54" customFormat="1" ht="15.75" hidden="1" customHeight="1">
      <c r="B788" s="213"/>
      <c r="C788" s="56"/>
      <c r="D788" s="56"/>
      <c r="E788" s="56"/>
    </row>
    <row r="789" spans="2:5" s="54" customFormat="1" ht="15.75" hidden="1" customHeight="1">
      <c r="B789" s="213"/>
      <c r="C789" s="56"/>
      <c r="D789" s="56"/>
      <c r="E789" s="56"/>
    </row>
    <row r="790" spans="2:5" s="54" customFormat="1" ht="15.75" hidden="1" customHeight="1">
      <c r="B790" s="213"/>
      <c r="C790" s="56"/>
      <c r="D790" s="56"/>
      <c r="E790" s="56"/>
    </row>
    <row r="791" spans="2:5" s="54" customFormat="1" ht="15.75" hidden="1" customHeight="1">
      <c r="B791" s="213"/>
      <c r="C791" s="56"/>
      <c r="D791" s="56"/>
      <c r="E791" s="56"/>
    </row>
    <row r="792" spans="2:5" s="54" customFormat="1" ht="15.75" hidden="1" customHeight="1">
      <c r="B792" s="213"/>
      <c r="C792" s="56"/>
      <c r="D792" s="56"/>
      <c r="E792" s="56"/>
    </row>
    <row r="793" spans="2:5" s="54" customFormat="1" ht="15.75" hidden="1" customHeight="1">
      <c r="B793" s="213"/>
      <c r="C793" s="56"/>
      <c r="D793" s="56"/>
      <c r="E793" s="56"/>
    </row>
    <row r="794" spans="2:5" s="54" customFormat="1" ht="15.75" hidden="1" customHeight="1">
      <c r="B794" s="213"/>
      <c r="C794" s="56"/>
      <c r="D794" s="56"/>
      <c r="E794" s="56"/>
    </row>
    <row r="795" spans="2:5" s="54" customFormat="1" ht="15.75" hidden="1" customHeight="1">
      <c r="B795" s="213"/>
      <c r="C795" s="56"/>
      <c r="D795" s="56"/>
      <c r="E795" s="56"/>
    </row>
    <row r="796" spans="2:5" s="54" customFormat="1" ht="15.75" hidden="1" customHeight="1">
      <c r="B796" s="213"/>
      <c r="C796" s="56"/>
      <c r="D796" s="56"/>
      <c r="E796" s="56"/>
    </row>
    <row r="797" spans="2:5" s="54" customFormat="1" ht="15.75" hidden="1" customHeight="1">
      <c r="B797" s="213"/>
      <c r="C797" s="56"/>
      <c r="D797" s="56"/>
      <c r="E797" s="56"/>
    </row>
    <row r="798" spans="2:5" s="54" customFormat="1" ht="15.75" hidden="1" customHeight="1">
      <c r="B798" s="213"/>
      <c r="C798" s="56"/>
      <c r="D798" s="56"/>
      <c r="E798" s="56"/>
    </row>
    <row r="799" spans="2:5" s="54" customFormat="1" ht="15.75" hidden="1" customHeight="1">
      <c r="B799" s="213"/>
      <c r="C799" s="56"/>
      <c r="D799" s="56"/>
      <c r="E799" s="56"/>
    </row>
    <row r="800" spans="2:5" s="54" customFormat="1" ht="15.75" hidden="1" customHeight="1">
      <c r="B800" s="213"/>
      <c r="C800" s="56"/>
      <c r="D800" s="56"/>
      <c r="E800" s="56"/>
    </row>
    <row r="801" spans="2:5" s="54" customFormat="1" ht="15.75" hidden="1" customHeight="1">
      <c r="B801" s="213"/>
      <c r="C801" s="56"/>
      <c r="D801" s="56"/>
      <c r="E801" s="56"/>
    </row>
    <row r="802" spans="2:5" s="54" customFormat="1" ht="15.75" hidden="1" customHeight="1">
      <c r="B802" s="213"/>
      <c r="C802" s="56"/>
      <c r="D802" s="56"/>
      <c r="E802" s="56"/>
    </row>
    <row r="803" spans="2:5" s="54" customFormat="1" ht="15.75" hidden="1" customHeight="1">
      <c r="B803" s="213"/>
      <c r="C803" s="56"/>
      <c r="D803" s="56"/>
      <c r="E803" s="56"/>
    </row>
    <row r="804" spans="2:5" s="54" customFormat="1" ht="15.75" hidden="1" customHeight="1">
      <c r="B804" s="213"/>
      <c r="C804" s="56"/>
      <c r="D804" s="56"/>
      <c r="E804" s="56"/>
    </row>
    <row r="805" spans="2:5" s="54" customFormat="1" ht="15.75" hidden="1" customHeight="1">
      <c r="B805" s="213"/>
      <c r="C805" s="56"/>
      <c r="D805" s="56"/>
      <c r="E805" s="56"/>
    </row>
    <row r="806" spans="2:5" s="54" customFormat="1" ht="15.75" hidden="1" customHeight="1">
      <c r="B806" s="213"/>
      <c r="C806" s="56"/>
      <c r="D806" s="56"/>
      <c r="E806" s="56"/>
    </row>
    <row r="807" spans="2:5" s="54" customFormat="1" ht="15.75" hidden="1" customHeight="1">
      <c r="B807" s="213"/>
      <c r="C807" s="56"/>
      <c r="D807" s="56"/>
      <c r="E807" s="56"/>
    </row>
    <row r="808" spans="2:5" s="54" customFormat="1" ht="15.75" hidden="1" customHeight="1">
      <c r="B808" s="213"/>
      <c r="C808" s="56"/>
      <c r="D808" s="56"/>
      <c r="E808" s="56"/>
    </row>
    <row r="809" spans="2:5" s="54" customFormat="1" ht="15.75" hidden="1" customHeight="1">
      <c r="B809" s="213"/>
      <c r="C809" s="56"/>
      <c r="D809" s="56"/>
      <c r="E809" s="56"/>
    </row>
    <row r="810" spans="2:5" s="54" customFormat="1" ht="15.75" hidden="1" customHeight="1">
      <c r="B810" s="213"/>
      <c r="C810" s="56"/>
      <c r="D810" s="56"/>
      <c r="E810" s="56"/>
    </row>
    <row r="811" spans="2:5" s="54" customFormat="1" ht="15.75" hidden="1" customHeight="1">
      <c r="B811" s="213"/>
      <c r="C811" s="56"/>
      <c r="D811" s="56"/>
      <c r="E811" s="56"/>
    </row>
    <row r="812" spans="2:5" s="54" customFormat="1" ht="15.75" hidden="1" customHeight="1">
      <c r="B812" s="213"/>
      <c r="C812" s="56"/>
      <c r="D812" s="56"/>
      <c r="E812" s="56"/>
    </row>
    <row r="813" spans="2:5" s="54" customFormat="1" ht="15.75" hidden="1" customHeight="1">
      <c r="B813" s="213"/>
      <c r="C813" s="56"/>
      <c r="D813" s="56"/>
      <c r="E813" s="56"/>
    </row>
    <row r="814" spans="2:5" s="54" customFormat="1" ht="15.75" hidden="1" customHeight="1">
      <c r="B814" s="213"/>
      <c r="C814" s="56"/>
      <c r="D814" s="56"/>
      <c r="E814" s="56"/>
    </row>
    <row r="815" spans="2:5" s="54" customFormat="1" ht="15.75" hidden="1" customHeight="1">
      <c r="B815" s="213"/>
      <c r="C815" s="56"/>
      <c r="D815" s="56"/>
      <c r="E815" s="56"/>
    </row>
    <row r="816" spans="2:5" s="54" customFormat="1" ht="15.75" hidden="1" customHeight="1">
      <c r="B816" s="213"/>
      <c r="C816" s="56"/>
      <c r="D816" s="56"/>
      <c r="E816" s="56"/>
    </row>
    <row r="817" spans="2:5" s="54" customFormat="1" ht="15.75" hidden="1" customHeight="1">
      <c r="B817" s="213"/>
      <c r="C817" s="56"/>
      <c r="D817" s="56"/>
      <c r="E817" s="56"/>
    </row>
    <row r="818" spans="2:5" s="54" customFormat="1" ht="15.75" hidden="1" customHeight="1">
      <c r="B818" s="213"/>
      <c r="C818" s="56"/>
      <c r="D818" s="56"/>
      <c r="E818" s="56"/>
    </row>
    <row r="819" spans="2:5" s="54" customFormat="1" ht="15.75" hidden="1" customHeight="1">
      <c r="B819" s="213"/>
      <c r="C819" s="56"/>
      <c r="D819" s="56"/>
      <c r="E819" s="56"/>
    </row>
    <row r="820" spans="2:5" s="54" customFormat="1" ht="15.75" hidden="1" customHeight="1">
      <c r="B820" s="213"/>
      <c r="C820" s="56"/>
      <c r="D820" s="56"/>
      <c r="E820" s="56"/>
    </row>
    <row r="821" spans="2:5" s="54" customFormat="1" ht="15.75" hidden="1" customHeight="1">
      <c r="B821" s="213"/>
      <c r="C821" s="56"/>
      <c r="D821" s="56"/>
      <c r="E821" s="56"/>
    </row>
    <row r="822" spans="2:5" s="54" customFormat="1" ht="15.75" hidden="1" customHeight="1">
      <c r="B822" s="213"/>
      <c r="C822" s="56"/>
      <c r="D822" s="56"/>
      <c r="E822" s="56"/>
    </row>
    <row r="823" spans="2:5" s="54" customFormat="1" ht="15.75" hidden="1" customHeight="1">
      <c r="B823" s="213"/>
      <c r="C823" s="56"/>
      <c r="D823" s="56"/>
      <c r="E823" s="56"/>
    </row>
    <row r="824" spans="2:5" s="54" customFormat="1" ht="15.75" hidden="1" customHeight="1">
      <c r="B824" s="213"/>
      <c r="C824" s="56"/>
      <c r="D824" s="56"/>
      <c r="E824" s="56"/>
    </row>
    <row r="825" spans="2:5" s="54" customFormat="1" ht="15.75" hidden="1" customHeight="1">
      <c r="B825" s="213"/>
      <c r="C825" s="56"/>
      <c r="D825" s="56"/>
      <c r="E825" s="56"/>
    </row>
    <row r="826" spans="2:5" s="54" customFormat="1" ht="15.75" hidden="1" customHeight="1">
      <c r="B826" s="213"/>
      <c r="C826" s="56"/>
      <c r="D826" s="56"/>
      <c r="E826" s="56"/>
    </row>
    <row r="827" spans="2:5" s="54" customFormat="1" ht="15.75" hidden="1" customHeight="1">
      <c r="B827" s="213"/>
      <c r="C827" s="56"/>
      <c r="D827" s="56"/>
      <c r="E827" s="56"/>
    </row>
    <row r="828" spans="2:5" s="54" customFormat="1" ht="15.75" hidden="1" customHeight="1">
      <c r="B828" s="213"/>
      <c r="C828" s="56"/>
      <c r="D828" s="56"/>
      <c r="E828" s="56"/>
    </row>
    <row r="829" spans="2:5" s="54" customFormat="1" ht="15.75" hidden="1" customHeight="1">
      <c r="B829" s="213"/>
      <c r="C829" s="56"/>
      <c r="D829" s="56"/>
      <c r="E829" s="56"/>
    </row>
    <row r="830" spans="2:5" s="54" customFormat="1" ht="15.75" hidden="1" customHeight="1">
      <c r="B830" s="213"/>
      <c r="C830" s="56"/>
      <c r="D830" s="56"/>
      <c r="E830" s="56"/>
    </row>
    <row r="831" spans="2:5" s="54" customFormat="1" ht="15.75" hidden="1" customHeight="1">
      <c r="B831" s="213"/>
      <c r="C831" s="56"/>
      <c r="D831" s="56"/>
      <c r="E831" s="56"/>
    </row>
    <row r="832" spans="2:5" s="54" customFormat="1" ht="15.75" hidden="1" customHeight="1">
      <c r="B832" s="213"/>
      <c r="C832" s="56"/>
      <c r="D832" s="56"/>
      <c r="E832" s="56"/>
    </row>
    <row r="833" spans="2:5" s="54" customFormat="1" ht="15.75" hidden="1" customHeight="1">
      <c r="B833" s="213"/>
      <c r="C833" s="56"/>
      <c r="D833" s="56"/>
      <c r="E833" s="56"/>
    </row>
    <row r="834" spans="2:5" s="54" customFormat="1" ht="15.75" hidden="1" customHeight="1">
      <c r="B834" s="213"/>
      <c r="C834" s="56"/>
      <c r="D834" s="56"/>
      <c r="E834" s="56"/>
    </row>
    <row r="835" spans="2:5" s="54" customFormat="1" ht="15.75" hidden="1" customHeight="1">
      <c r="B835" s="213"/>
      <c r="C835" s="56"/>
      <c r="D835" s="56"/>
      <c r="E835" s="56"/>
    </row>
    <row r="836" spans="2:5" s="54" customFormat="1" ht="15.75" hidden="1" customHeight="1">
      <c r="B836" s="213"/>
      <c r="C836" s="56"/>
      <c r="D836" s="56"/>
      <c r="E836" s="56"/>
    </row>
    <row r="837" spans="2:5" s="54" customFormat="1" ht="15.75" hidden="1" customHeight="1">
      <c r="B837" s="213"/>
      <c r="C837" s="56"/>
      <c r="D837" s="56"/>
      <c r="E837" s="56"/>
    </row>
    <row r="838" spans="2:5" s="54" customFormat="1" ht="15.75" hidden="1" customHeight="1">
      <c r="B838" s="213"/>
      <c r="C838" s="56"/>
      <c r="D838" s="56"/>
      <c r="E838" s="56"/>
    </row>
    <row r="839" spans="2:5" s="54" customFormat="1" ht="15.75" hidden="1" customHeight="1">
      <c r="B839" s="213"/>
      <c r="C839" s="56"/>
      <c r="D839" s="56"/>
      <c r="E839" s="56"/>
    </row>
    <row r="840" spans="2:5" s="54" customFormat="1" ht="15.75" hidden="1" customHeight="1">
      <c r="B840" s="213"/>
      <c r="C840" s="56"/>
      <c r="D840" s="56"/>
      <c r="E840" s="56"/>
    </row>
    <row r="841" spans="2:5" s="54" customFormat="1" ht="15.75" hidden="1" customHeight="1">
      <c r="B841" s="213"/>
      <c r="C841" s="56"/>
      <c r="D841" s="56"/>
      <c r="E841" s="56"/>
    </row>
    <row r="842" spans="2:5" s="54" customFormat="1" ht="15.75" hidden="1" customHeight="1">
      <c r="B842" s="213"/>
      <c r="C842" s="56"/>
      <c r="D842" s="56"/>
      <c r="E842" s="56"/>
    </row>
    <row r="843" spans="2:5" s="54" customFormat="1" ht="15.75" hidden="1" customHeight="1">
      <c r="B843" s="213"/>
      <c r="C843" s="56"/>
      <c r="D843" s="56"/>
      <c r="E843" s="56"/>
    </row>
    <row r="844" spans="2:5" s="54" customFormat="1" ht="15.75" hidden="1" customHeight="1">
      <c r="B844" s="213"/>
      <c r="C844" s="56"/>
      <c r="D844" s="56"/>
      <c r="E844" s="56"/>
    </row>
    <row r="845" spans="2:5" s="54" customFormat="1" ht="15.75" hidden="1" customHeight="1">
      <c r="B845" s="213"/>
      <c r="C845" s="56"/>
      <c r="D845" s="56"/>
      <c r="E845" s="56"/>
    </row>
    <row r="846" spans="2:5" s="54" customFormat="1" ht="15.75" hidden="1" customHeight="1">
      <c r="B846" s="213"/>
      <c r="C846" s="56"/>
      <c r="D846" s="56"/>
      <c r="E846" s="56"/>
    </row>
    <row r="847" spans="2:5" s="54" customFormat="1" ht="15.75" hidden="1" customHeight="1">
      <c r="B847" s="213"/>
      <c r="C847" s="56"/>
      <c r="D847" s="56"/>
      <c r="E847" s="56"/>
    </row>
    <row r="848" spans="2:5" s="54" customFormat="1" ht="15.75" hidden="1" customHeight="1">
      <c r="B848" s="213"/>
      <c r="C848" s="56"/>
      <c r="D848" s="56"/>
      <c r="E848" s="56"/>
    </row>
    <row r="849" spans="2:5" s="54" customFormat="1" ht="15.75" hidden="1" customHeight="1">
      <c r="B849" s="213"/>
      <c r="C849" s="56"/>
      <c r="D849" s="56"/>
      <c r="E849" s="56"/>
    </row>
    <row r="850" spans="2:5" s="54" customFormat="1" ht="15.75" hidden="1" customHeight="1">
      <c r="B850" s="213"/>
      <c r="C850" s="56"/>
      <c r="D850" s="56"/>
      <c r="E850" s="56"/>
    </row>
    <row r="851" spans="2:5" s="54" customFormat="1" ht="15.75" hidden="1" customHeight="1">
      <c r="B851" s="213"/>
      <c r="C851" s="56"/>
      <c r="D851" s="56"/>
      <c r="E851" s="56"/>
    </row>
    <row r="852" spans="2:5" s="54" customFormat="1" ht="15.75" hidden="1" customHeight="1">
      <c r="B852" s="213"/>
      <c r="C852" s="56"/>
      <c r="D852" s="56"/>
      <c r="E852" s="56"/>
    </row>
    <row r="853" spans="2:5" s="54" customFormat="1" ht="15.75" hidden="1" customHeight="1">
      <c r="B853" s="213"/>
      <c r="C853" s="56"/>
      <c r="D853" s="56"/>
      <c r="E853" s="56"/>
    </row>
    <row r="854" spans="2:5" s="54" customFormat="1" ht="15.75" hidden="1" customHeight="1">
      <c r="B854" s="213"/>
      <c r="C854" s="56"/>
      <c r="D854" s="56"/>
      <c r="E854" s="56"/>
    </row>
    <row r="855" spans="2:5" s="54" customFormat="1" ht="15.75" hidden="1" customHeight="1">
      <c r="B855" s="213"/>
      <c r="C855" s="56"/>
      <c r="D855" s="56"/>
      <c r="E855" s="56"/>
    </row>
    <row r="856" spans="2:5" s="54" customFormat="1" ht="15.75" hidden="1" customHeight="1">
      <c r="B856" s="213"/>
      <c r="C856" s="56"/>
      <c r="D856" s="56"/>
      <c r="E856" s="56"/>
    </row>
    <row r="857" spans="2:5" s="54" customFormat="1" ht="15.75" hidden="1" customHeight="1">
      <c r="B857" s="213"/>
      <c r="C857" s="56"/>
      <c r="D857" s="56"/>
      <c r="E857" s="56"/>
    </row>
    <row r="858" spans="2:5" s="54" customFormat="1" ht="15.75" hidden="1" customHeight="1">
      <c r="B858" s="213"/>
      <c r="C858" s="56"/>
      <c r="D858" s="56"/>
      <c r="E858" s="56"/>
    </row>
    <row r="859" spans="2:5" s="54" customFormat="1" ht="15.75" hidden="1" customHeight="1">
      <c r="B859" s="213"/>
      <c r="C859" s="56"/>
      <c r="D859" s="56"/>
      <c r="E859" s="56"/>
    </row>
    <row r="860" spans="2:5" s="54" customFormat="1" ht="15.75" hidden="1" customHeight="1">
      <c r="B860" s="213"/>
      <c r="C860" s="56"/>
      <c r="D860" s="56"/>
      <c r="E860" s="56"/>
    </row>
    <row r="861" spans="2:5" s="54" customFormat="1" ht="15.75" hidden="1" customHeight="1">
      <c r="B861" s="213"/>
      <c r="C861" s="56"/>
      <c r="D861" s="56"/>
      <c r="E861" s="56"/>
    </row>
    <row r="862" spans="2:5" s="54" customFormat="1" ht="15.75" hidden="1" customHeight="1">
      <c r="B862" s="213"/>
      <c r="C862" s="56"/>
      <c r="D862" s="56"/>
      <c r="E862" s="56"/>
    </row>
    <row r="863" spans="2:5" s="54" customFormat="1" ht="15.75" hidden="1" customHeight="1">
      <c r="B863" s="213"/>
      <c r="C863" s="56"/>
      <c r="D863" s="56"/>
      <c r="E863" s="56"/>
    </row>
    <row r="864" spans="2:5" s="54" customFormat="1" ht="15.75" hidden="1" customHeight="1">
      <c r="B864" s="213"/>
      <c r="C864" s="56"/>
      <c r="D864" s="56"/>
      <c r="E864" s="56"/>
    </row>
    <row r="865" spans="2:5" s="54" customFormat="1" ht="15.75" hidden="1" customHeight="1">
      <c r="B865" s="213"/>
      <c r="C865" s="56"/>
      <c r="D865" s="56"/>
      <c r="E865" s="56"/>
    </row>
    <row r="866" spans="2:5" s="54" customFormat="1" ht="15.75" hidden="1" customHeight="1">
      <c r="B866" s="213"/>
      <c r="C866" s="56"/>
      <c r="D866" s="56"/>
      <c r="E866" s="56"/>
    </row>
    <row r="867" spans="2:5" s="54" customFormat="1" ht="15.75" hidden="1" customHeight="1">
      <c r="B867" s="213"/>
      <c r="C867" s="56"/>
      <c r="D867" s="56"/>
      <c r="E867" s="56"/>
    </row>
    <row r="868" spans="2:5" s="54" customFormat="1" ht="15.75" hidden="1" customHeight="1">
      <c r="B868" s="213"/>
      <c r="C868" s="56"/>
      <c r="D868" s="56"/>
      <c r="E868" s="56"/>
    </row>
    <row r="869" spans="2:5" s="54" customFormat="1" ht="15.75" hidden="1" customHeight="1">
      <c r="B869" s="213"/>
      <c r="C869" s="56"/>
      <c r="D869" s="56"/>
      <c r="E869" s="56"/>
    </row>
    <row r="870" spans="2:5" s="54" customFormat="1" ht="15.75" hidden="1" customHeight="1">
      <c r="B870" s="213"/>
      <c r="C870" s="56"/>
      <c r="D870" s="56"/>
      <c r="E870" s="56"/>
    </row>
    <row r="871" spans="2:5" s="54" customFormat="1" ht="15.75" hidden="1" customHeight="1">
      <c r="B871" s="213"/>
      <c r="C871" s="56"/>
      <c r="D871" s="56"/>
      <c r="E871" s="56"/>
    </row>
    <row r="872" spans="2:5" s="54" customFormat="1" ht="15.75" hidden="1" customHeight="1">
      <c r="B872" s="213"/>
      <c r="C872" s="56"/>
      <c r="D872" s="56"/>
      <c r="E872" s="56"/>
    </row>
    <row r="873" spans="2:5" s="54" customFormat="1" ht="15.75" hidden="1" customHeight="1">
      <c r="B873" s="213"/>
      <c r="C873" s="56"/>
      <c r="D873" s="56"/>
      <c r="E873" s="56"/>
    </row>
    <row r="874" spans="2:5" s="54" customFormat="1" ht="15.75" hidden="1" customHeight="1">
      <c r="B874" s="213"/>
      <c r="C874" s="56"/>
      <c r="D874" s="56"/>
      <c r="E874" s="56"/>
    </row>
    <row r="875" spans="2:5" s="54" customFormat="1" ht="15.75" hidden="1" customHeight="1">
      <c r="B875" s="213"/>
      <c r="C875" s="56"/>
      <c r="D875" s="56"/>
      <c r="E875" s="56"/>
    </row>
    <row r="876" spans="2:5" s="54" customFormat="1" ht="15.75" hidden="1" customHeight="1">
      <c r="B876" s="213"/>
      <c r="C876" s="56"/>
      <c r="D876" s="56"/>
      <c r="E876" s="56"/>
    </row>
    <row r="877" spans="2:5" s="54" customFormat="1" ht="15.75" hidden="1" customHeight="1">
      <c r="B877" s="213"/>
      <c r="C877" s="56"/>
      <c r="D877" s="56"/>
      <c r="E877" s="56"/>
    </row>
    <row r="878" spans="2:5" s="54" customFormat="1" ht="15.75" hidden="1" customHeight="1">
      <c r="B878" s="213"/>
      <c r="C878" s="56"/>
      <c r="D878" s="56"/>
      <c r="E878" s="56"/>
    </row>
    <row r="879" spans="2:5" s="54" customFormat="1" ht="15.75" hidden="1" customHeight="1">
      <c r="B879" s="213"/>
      <c r="C879" s="56"/>
      <c r="D879" s="56"/>
      <c r="E879" s="56"/>
    </row>
    <row r="880" spans="2:5" s="54" customFormat="1" ht="15.75" hidden="1" customHeight="1">
      <c r="B880" s="213"/>
      <c r="C880" s="56"/>
      <c r="D880" s="56"/>
      <c r="E880" s="56"/>
    </row>
    <row r="881" spans="2:5" s="54" customFormat="1" ht="15.75" hidden="1" customHeight="1">
      <c r="B881" s="213"/>
      <c r="C881" s="56"/>
      <c r="D881" s="56"/>
      <c r="E881" s="56"/>
    </row>
    <row r="882" spans="2:5" s="54" customFormat="1" ht="15.75" hidden="1" customHeight="1">
      <c r="B882" s="213"/>
      <c r="C882" s="56"/>
      <c r="D882" s="56"/>
      <c r="E882" s="56"/>
    </row>
    <row r="883" spans="2:5" s="54" customFormat="1" ht="15.75" hidden="1" customHeight="1">
      <c r="B883" s="213"/>
      <c r="C883" s="56"/>
      <c r="D883" s="56"/>
      <c r="E883" s="56"/>
    </row>
    <row r="884" spans="2:5" s="54" customFormat="1" ht="15.75" hidden="1" customHeight="1">
      <c r="B884" s="213"/>
      <c r="C884" s="56"/>
      <c r="D884" s="56"/>
      <c r="E884" s="56"/>
    </row>
    <row r="885" spans="2:5" s="54" customFormat="1" ht="15.75" hidden="1" customHeight="1">
      <c r="B885" s="213"/>
      <c r="C885" s="56"/>
      <c r="D885" s="56"/>
      <c r="E885" s="56"/>
    </row>
    <row r="886" spans="2:5" s="54" customFormat="1" ht="15.75" hidden="1" customHeight="1">
      <c r="B886" s="213"/>
      <c r="C886" s="56"/>
      <c r="D886" s="56"/>
      <c r="E886" s="56"/>
    </row>
    <row r="887" spans="2:5" s="54" customFormat="1" ht="15.75" hidden="1" customHeight="1">
      <c r="B887" s="213"/>
      <c r="C887" s="56"/>
      <c r="D887" s="56"/>
      <c r="E887" s="56"/>
    </row>
    <row r="888" spans="2:5" s="54" customFormat="1" ht="15.75" hidden="1" customHeight="1">
      <c r="B888" s="213"/>
      <c r="C888" s="56"/>
      <c r="D888" s="56"/>
      <c r="E888" s="56"/>
    </row>
    <row r="889" spans="2:5" s="54" customFormat="1" ht="15.75" hidden="1" customHeight="1">
      <c r="B889" s="213"/>
      <c r="C889" s="56"/>
      <c r="D889" s="56"/>
      <c r="E889" s="56"/>
    </row>
    <row r="890" spans="2:5" s="54" customFormat="1" ht="15.75" hidden="1" customHeight="1">
      <c r="B890" s="213"/>
      <c r="C890" s="56"/>
      <c r="D890" s="56"/>
      <c r="E890" s="56"/>
    </row>
    <row r="891" spans="2:5" s="54" customFormat="1" ht="15.75" hidden="1" customHeight="1">
      <c r="B891" s="213"/>
      <c r="C891" s="56"/>
      <c r="D891" s="56"/>
      <c r="E891" s="56"/>
    </row>
    <row r="892" spans="2:5" s="54" customFormat="1" ht="15.75" hidden="1" customHeight="1">
      <c r="B892" s="213"/>
      <c r="C892" s="56"/>
      <c r="D892" s="56"/>
      <c r="E892" s="56"/>
    </row>
    <row r="893" spans="2:5" s="54" customFormat="1" ht="15.75" hidden="1" customHeight="1">
      <c r="B893" s="213"/>
      <c r="C893" s="56"/>
      <c r="D893" s="56"/>
      <c r="E893" s="56"/>
    </row>
    <row r="894" spans="2:5" s="54" customFormat="1" ht="15.75" hidden="1" customHeight="1">
      <c r="B894" s="213"/>
      <c r="C894" s="56"/>
      <c r="D894" s="56"/>
      <c r="E894" s="56"/>
    </row>
    <row r="895" spans="2:5" s="54" customFormat="1" ht="15.75" hidden="1" customHeight="1">
      <c r="B895" s="213"/>
      <c r="C895" s="56"/>
      <c r="D895" s="56"/>
      <c r="E895" s="56"/>
    </row>
    <row r="896" spans="2:5" s="54" customFormat="1" ht="15.75" hidden="1" customHeight="1">
      <c r="B896" s="213"/>
      <c r="C896" s="56"/>
      <c r="D896" s="56"/>
      <c r="E896" s="56"/>
    </row>
    <row r="897" spans="2:5" s="54" customFormat="1" ht="15.75" hidden="1" customHeight="1">
      <c r="B897" s="213"/>
      <c r="C897" s="56"/>
      <c r="D897" s="56"/>
      <c r="E897" s="56"/>
    </row>
    <row r="898" spans="2:5" s="54" customFormat="1" ht="15.75" hidden="1" customHeight="1">
      <c r="B898" s="213"/>
      <c r="C898" s="56"/>
      <c r="D898" s="56"/>
      <c r="E898" s="56"/>
    </row>
    <row r="899" spans="2:5" s="54" customFormat="1" ht="15.75" hidden="1" customHeight="1">
      <c r="B899" s="213"/>
      <c r="C899" s="56"/>
      <c r="D899" s="56"/>
      <c r="E899" s="56"/>
    </row>
    <row r="900" spans="2:5" s="54" customFormat="1" ht="15.75" hidden="1" customHeight="1">
      <c r="B900" s="213"/>
      <c r="C900" s="56"/>
      <c r="D900" s="56"/>
      <c r="E900" s="56"/>
    </row>
    <row r="901" spans="2:5" s="54" customFormat="1" ht="15.75" hidden="1" customHeight="1">
      <c r="B901" s="213"/>
      <c r="C901" s="56"/>
      <c r="D901" s="56"/>
      <c r="E901" s="56"/>
    </row>
    <row r="902" spans="2:5" s="54" customFormat="1" ht="15.75" hidden="1" customHeight="1">
      <c r="B902" s="213"/>
      <c r="C902" s="56"/>
      <c r="D902" s="56"/>
      <c r="E902" s="56"/>
    </row>
    <row r="903" spans="2:5" s="54" customFormat="1" ht="15.75" hidden="1" customHeight="1">
      <c r="B903" s="213"/>
      <c r="C903" s="56"/>
      <c r="D903" s="56"/>
      <c r="E903" s="56"/>
    </row>
    <row r="904" spans="2:5" s="54" customFormat="1" ht="15.75" hidden="1" customHeight="1">
      <c r="B904" s="213"/>
      <c r="C904" s="56"/>
      <c r="D904" s="56"/>
      <c r="E904" s="56"/>
    </row>
    <row r="905" spans="2:5" s="54" customFormat="1" ht="15.75" hidden="1" customHeight="1">
      <c r="B905" s="213"/>
      <c r="C905" s="56"/>
      <c r="D905" s="56"/>
      <c r="E905" s="56"/>
    </row>
    <row r="906" spans="2:5" s="54" customFormat="1" ht="15.75" hidden="1" customHeight="1">
      <c r="B906" s="213"/>
      <c r="C906" s="56"/>
      <c r="D906" s="56"/>
      <c r="E906" s="56"/>
    </row>
    <row r="907" spans="2:5" s="54" customFormat="1" ht="15.75" hidden="1" customHeight="1">
      <c r="B907" s="213"/>
      <c r="C907" s="56"/>
      <c r="D907" s="56"/>
      <c r="E907" s="56"/>
    </row>
    <row r="908" spans="2:5" s="54" customFormat="1" ht="15.75" hidden="1" customHeight="1">
      <c r="B908" s="213"/>
      <c r="C908" s="56"/>
      <c r="D908" s="56"/>
      <c r="E908" s="56"/>
    </row>
    <row r="909" spans="2:5" s="54" customFormat="1" ht="15.75" hidden="1" customHeight="1">
      <c r="B909" s="213"/>
      <c r="C909" s="56"/>
      <c r="D909" s="56"/>
      <c r="E909" s="56"/>
    </row>
    <row r="910" spans="2:5" s="54" customFormat="1" ht="15.75" hidden="1" customHeight="1">
      <c r="B910" s="213"/>
      <c r="C910" s="56"/>
      <c r="D910" s="56"/>
      <c r="E910" s="56"/>
    </row>
    <row r="911" spans="2:5" s="54" customFormat="1" ht="15.75" hidden="1" customHeight="1">
      <c r="B911" s="213"/>
      <c r="C911" s="56"/>
      <c r="D911" s="56"/>
      <c r="E911" s="56"/>
    </row>
    <row r="912" spans="2:5" s="54" customFormat="1" ht="15.75" hidden="1" customHeight="1">
      <c r="B912" s="213"/>
      <c r="C912" s="56"/>
      <c r="D912" s="56"/>
      <c r="E912" s="56"/>
    </row>
    <row r="913" spans="2:5" s="54" customFormat="1" ht="15.75" hidden="1" customHeight="1">
      <c r="B913" s="213"/>
      <c r="C913" s="56"/>
      <c r="D913" s="56"/>
      <c r="E913" s="56"/>
    </row>
    <row r="914" spans="2:5" s="54" customFormat="1" ht="15.75" hidden="1" customHeight="1">
      <c r="B914" s="213"/>
      <c r="C914" s="56"/>
      <c r="D914" s="56"/>
      <c r="E914" s="56"/>
    </row>
    <row r="915" spans="2:5" s="54" customFormat="1" ht="15.75" hidden="1" customHeight="1">
      <c r="B915" s="213"/>
      <c r="C915" s="56"/>
      <c r="D915" s="56"/>
      <c r="E915" s="56"/>
    </row>
    <row r="916" spans="2:5" s="54" customFormat="1" ht="15.75" hidden="1" customHeight="1">
      <c r="B916" s="213"/>
      <c r="C916" s="56"/>
      <c r="D916" s="56"/>
      <c r="E916" s="56"/>
    </row>
    <row r="917" spans="2:5" s="54" customFormat="1" ht="15.75" hidden="1" customHeight="1">
      <c r="B917" s="213"/>
      <c r="C917" s="56"/>
      <c r="D917" s="56"/>
      <c r="E917" s="56"/>
    </row>
    <row r="918" spans="2:5" s="54" customFormat="1" ht="15.75" hidden="1" customHeight="1">
      <c r="B918" s="213"/>
      <c r="C918" s="56"/>
      <c r="D918" s="56"/>
      <c r="E918" s="56"/>
    </row>
    <row r="919" spans="2:5" s="54" customFormat="1" ht="15.75" hidden="1" customHeight="1">
      <c r="B919" s="213"/>
      <c r="C919" s="56"/>
      <c r="D919" s="56"/>
      <c r="E919" s="56"/>
    </row>
    <row r="920" spans="2:5" s="54" customFormat="1" ht="15.75" hidden="1" customHeight="1">
      <c r="B920" s="213"/>
      <c r="C920" s="56"/>
      <c r="D920" s="56"/>
      <c r="E920" s="56"/>
    </row>
    <row r="921" spans="2:5" s="54" customFormat="1" ht="15.75" hidden="1" customHeight="1">
      <c r="B921" s="213"/>
      <c r="C921" s="56"/>
      <c r="D921" s="56"/>
      <c r="E921" s="56"/>
    </row>
    <row r="922" spans="2:5" s="54" customFormat="1" ht="15.75" hidden="1" customHeight="1">
      <c r="B922" s="213"/>
      <c r="C922" s="56"/>
      <c r="D922" s="56"/>
      <c r="E922" s="56"/>
    </row>
    <row r="923" spans="2:5" s="54" customFormat="1" ht="15.75" hidden="1" customHeight="1">
      <c r="B923" s="213"/>
      <c r="C923" s="56"/>
      <c r="D923" s="56"/>
      <c r="E923" s="56"/>
    </row>
    <row r="924" spans="2:5" s="54" customFormat="1" ht="15.75" hidden="1" customHeight="1">
      <c r="B924" s="213"/>
      <c r="C924" s="56"/>
      <c r="D924" s="56"/>
      <c r="E924" s="56"/>
    </row>
    <row r="925" spans="2:5" s="54" customFormat="1" ht="15.75" hidden="1" customHeight="1">
      <c r="B925" s="213"/>
      <c r="C925" s="56"/>
      <c r="D925" s="56"/>
      <c r="E925" s="56"/>
    </row>
    <row r="926" spans="2:5" s="54" customFormat="1" ht="15.75" hidden="1" customHeight="1">
      <c r="B926" s="213"/>
      <c r="C926" s="56"/>
      <c r="D926" s="56"/>
      <c r="E926" s="56"/>
    </row>
    <row r="927" spans="2:5" s="54" customFormat="1" ht="15.75" hidden="1" customHeight="1">
      <c r="B927" s="213"/>
      <c r="C927" s="56"/>
      <c r="D927" s="56"/>
      <c r="E927" s="56"/>
    </row>
    <row r="928" spans="2:5" s="54" customFormat="1" ht="15.75" hidden="1" customHeight="1">
      <c r="B928" s="213"/>
      <c r="C928" s="56"/>
      <c r="D928" s="56"/>
      <c r="E928" s="56"/>
    </row>
    <row r="929" spans="2:5" s="54" customFormat="1" ht="15.75" hidden="1" customHeight="1">
      <c r="B929" s="213"/>
      <c r="C929" s="56"/>
      <c r="D929" s="56"/>
      <c r="E929" s="56"/>
    </row>
    <row r="930" spans="2:5" s="54" customFormat="1" ht="15.75" hidden="1" customHeight="1">
      <c r="B930" s="213"/>
      <c r="C930" s="56"/>
      <c r="D930" s="56"/>
      <c r="E930" s="56"/>
    </row>
    <row r="931" spans="2:5" s="54" customFormat="1" ht="15.75" hidden="1" customHeight="1">
      <c r="B931" s="213"/>
      <c r="C931" s="56"/>
      <c r="D931" s="56"/>
      <c r="E931" s="56"/>
    </row>
    <row r="932" spans="2:5" s="54" customFormat="1" ht="15.75" hidden="1" customHeight="1">
      <c r="B932" s="213"/>
      <c r="C932" s="56"/>
      <c r="D932" s="56"/>
      <c r="E932" s="56"/>
    </row>
    <row r="933" spans="2:5" s="54" customFormat="1" ht="15.75" hidden="1" customHeight="1">
      <c r="B933" s="213"/>
      <c r="C933" s="56"/>
      <c r="D933" s="56"/>
      <c r="E933" s="56"/>
    </row>
    <row r="934" spans="2:5" s="54" customFormat="1" ht="15.75" hidden="1" customHeight="1">
      <c r="B934" s="213"/>
      <c r="C934" s="56"/>
      <c r="D934" s="56"/>
      <c r="E934" s="56"/>
    </row>
    <row r="935" spans="2:5" s="54" customFormat="1" ht="15" hidden="1" customHeight="1">
      <c r="B935" s="213"/>
      <c r="C935" s="56"/>
      <c r="D935" s="56"/>
      <c r="E935" s="56"/>
    </row>
    <row r="936" spans="2:5" s="54" customFormat="1" ht="15" hidden="1" customHeight="1">
      <c r="B936" s="213"/>
      <c r="C936" s="56"/>
      <c r="D936" s="56"/>
      <c r="E936" s="56"/>
    </row>
    <row r="937" spans="2:5" s="54" customFormat="1" ht="15" hidden="1" customHeight="1">
      <c r="B937" s="213"/>
      <c r="C937" s="56"/>
      <c r="D937" s="56"/>
      <c r="E937" s="56"/>
    </row>
    <row r="938" spans="2:5" s="54" customFormat="1" ht="0" hidden="1" customHeight="1">
      <c r="B938" s="213"/>
      <c r="C938" s="56"/>
      <c r="D938" s="56"/>
      <c r="E938" s="56"/>
    </row>
    <row r="939" spans="2:5" s="54" customFormat="1" ht="0" hidden="1" customHeight="1">
      <c r="B939" s="213"/>
      <c r="C939" s="56"/>
      <c r="D939" s="56"/>
      <c r="E939" s="56"/>
    </row>
    <row r="940" spans="2:5" s="54" customFormat="1" ht="0" hidden="1" customHeight="1">
      <c r="B940" s="213"/>
      <c r="C940" s="56"/>
      <c r="D940" s="56"/>
      <c r="E940" s="56"/>
    </row>
    <row r="941" spans="2:5" s="54" customFormat="1" ht="0" hidden="1" customHeight="1">
      <c r="B941" s="213"/>
      <c r="C941" s="56"/>
      <c r="D941" s="56"/>
      <c r="E941" s="56"/>
    </row>
    <row r="942" spans="2:5" s="54" customFormat="1" ht="0" hidden="1" customHeight="1">
      <c r="B942" s="213"/>
      <c r="C942" s="56"/>
      <c r="D942" s="56"/>
      <c r="E942" s="56"/>
    </row>
    <row r="943" spans="2:5" s="54" customFormat="1" ht="0" hidden="1" customHeight="1">
      <c r="B943" s="213"/>
      <c r="C943" s="56"/>
      <c r="D943" s="56"/>
      <c r="E943" s="56"/>
    </row>
    <row r="944" spans="2:5" s="54" customFormat="1" ht="0" hidden="1" customHeight="1">
      <c r="B944" s="213"/>
      <c r="C944" s="56"/>
      <c r="D944" s="56"/>
      <c r="E944" s="56"/>
    </row>
  </sheetData>
  <sheetProtection formatCells="0" formatColumns="0" formatRows="0" insertHyperlinks="0"/>
  <mergeCells count="17">
    <mergeCell ref="B24:E24"/>
    <mergeCell ref="A25:D25"/>
    <mergeCell ref="B34:D34"/>
    <mergeCell ref="B35:D35"/>
    <mergeCell ref="A12:E12"/>
    <mergeCell ref="B22:E22"/>
    <mergeCell ref="B23:E23"/>
    <mergeCell ref="A1:E1"/>
    <mergeCell ref="A2:C2"/>
    <mergeCell ref="A3:B3"/>
    <mergeCell ref="A4:B4"/>
    <mergeCell ref="A5:B5"/>
    <mergeCell ref="A7:E7"/>
    <mergeCell ref="A8:E8"/>
    <mergeCell ref="A9:E9"/>
    <mergeCell ref="A10:E10"/>
    <mergeCell ref="A11:E11"/>
  </mergeCells>
  <dataValidations count="1">
    <dataValidation type="list" allowBlank="1" sqref="C14:E19 C27:D31"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L987"/>
  <sheetViews>
    <sheetView showGridLines="0" topLeftCell="A62" zoomScale="66" zoomScaleNormal="66" workbookViewId="0">
      <selection activeCell="B63" sqref="B63:D63"/>
    </sheetView>
  </sheetViews>
  <sheetFormatPr defaultColWidth="0" defaultRowHeight="0" customHeight="1" zeroHeight="1"/>
  <cols>
    <col min="1" max="1" width="16.140625" style="1" customWidth="1"/>
    <col min="2" max="2" width="104.28515625" style="214" customWidth="1"/>
    <col min="3" max="3" width="25.85546875" style="2" customWidth="1"/>
    <col min="4" max="4" width="25.5703125" style="2" customWidth="1"/>
    <col min="5" max="38" width="8.7109375" style="1" hidden="1" customWidth="1"/>
    <col min="39" max="16384" width="14.42578125" style="1" hidden="1"/>
  </cols>
  <sheetData>
    <row r="1" spans="1:38" s="43" customFormat="1" ht="48.95" customHeight="1">
      <c r="A1" s="302" t="s">
        <v>172</v>
      </c>
      <c r="B1" s="303"/>
      <c r="C1" s="303"/>
      <c r="D1" s="304"/>
    </row>
    <row r="2" spans="1:38" s="46" customFormat="1" ht="15" customHeight="1">
      <c r="A2" s="332" t="s">
        <v>7</v>
      </c>
      <c r="B2" s="333"/>
      <c r="C2" s="333"/>
      <c r="D2" s="115"/>
    </row>
    <row r="3" spans="1:38" s="46" customFormat="1" ht="12.75" customHeight="1">
      <c r="A3" s="297" t="str">
        <f>'Design &amp; Usability'!A3</f>
        <v>Name of Provider: Lexia Learning LLC</v>
      </c>
      <c r="B3" s="298"/>
      <c r="C3" s="60"/>
      <c r="D3" s="105"/>
    </row>
    <row r="4" spans="1:38" s="46" customFormat="1" ht="13.5" customHeight="1">
      <c r="A4" s="297" t="str">
        <f>'Design &amp; Usability'!A4</f>
        <v>Product Title and Edition: Lexia Core5 Reading V4.7.4</v>
      </c>
      <c r="B4" s="298"/>
      <c r="C4" s="60"/>
      <c r="D4" s="105"/>
    </row>
    <row r="5" spans="1:38" s="46" customFormat="1" ht="14.25" customHeight="1">
      <c r="A5" s="297" t="str">
        <f>'Design &amp; Usability'!A5</f>
        <v>Publication Year: 2013</v>
      </c>
      <c r="B5" s="298"/>
      <c r="C5" s="60"/>
      <c r="D5" s="105"/>
    </row>
    <row r="6" spans="1:38" s="46" customFormat="1" ht="13.5" customHeight="1">
      <c r="A6" s="241" t="s">
        <v>11</v>
      </c>
      <c r="B6" s="246"/>
      <c r="C6" s="60"/>
      <c r="D6" s="105"/>
    </row>
    <row r="7" spans="1:38" s="44" customFormat="1" ht="32.25" customHeight="1">
      <c r="A7" s="262" t="s">
        <v>12</v>
      </c>
      <c r="B7" s="309"/>
      <c r="C7" s="309"/>
      <c r="D7" s="31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1:38" ht="65.25" customHeight="1">
      <c r="A8" s="276" t="s">
        <v>13</v>
      </c>
      <c r="B8" s="311"/>
      <c r="C8" s="311"/>
      <c r="D8" s="312"/>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ht="34.5" customHeight="1">
      <c r="A9" s="273" t="s">
        <v>14</v>
      </c>
      <c r="B9" s="313"/>
      <c r="C9" s="313"/>
      <c r="D9" s="31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row>
    <row r="10" spans="1:38" ht="20.25" customHeight="1">
      <c r="A10" s="270" t="s">
        <v>15</v>
      </c>
      <c r="B10" s="315"/>
      <c r="C10" s="315"/>
      <c r="D10" s="316"/>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32.25" customHeight="1">
      <c r="A11" s="273" t="s">
        <v>16</v>
      </c>
      <c r="B11" s="313"/>
      <c r="C11" s="313"/>
      <c r="D11" s="31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s="46" customFormat="1" ht="27.75" customHeight="1">
      <c r="A12" s="300" t="s">
        <v>173</v>
      </c>
      <c r="B12" s="301"/>
      <c r="C12" s="301"/>
      <c r="D12" s="334"/>
      <c r="E12" s="152"/>
      <c r="F12" s="152"/>
      <c r="G12" s="152"/>
      <c r="H12" s="152"/>
      <c r="I12" s="152"/>
      <c r="J12" s="152"/>
      <c r="K12" s="152"/>
      <c r="L12" s="152"/>
      <c r="M12" s="152"/>
      <c r="N12" s="152"/>
      <c r="O12" s="152"/>
      <c r="P12" s="152"/>
      <c r="Q12" s="152"/>
      <c r="R12" s="152"/>
      <c r="S12" s="152"/>
      <c r="T12" s="152"/>
      <c r="U12" s="152"/>
      <c r="V12" s="152"/>
      <c r="W12" s="152"/>
      <c r="X12" s="152"/>
      <c r="Y12" s="152"/>
    </row>
    <row r="13" spans="1:38" s="64" customFormat="1" ht="41.25" customHeight="1">
      <c r="A13" s="97" t="s">
        <v>17</v>
      </c>
      <c r="B13" s="97" t="s">
        <v>173</v>
      </c>
      <c r="C13" s="228" t="s">
        <v>48</v>
      </c>
      <c r="D13" s="96" t="s">
        <v>49</v>
      </c>
      <c r="E13" s="198"/>
      <c r="F13" s="198"/>
      <c r="G13" s="198"/>
      <c r="H13" s="198"/>
      <c r="I13" s="198"/>
      <c r="J13" s="198"/>
      <c r="K13" s="198"/>
      <c r="L13" s="198"/>
      <c r="M13" s="198"/>
      <c r="N13" s="198"/>
      <c r="O13" s="198"/>
      <c r="P13" s="198"/>
      <c r="Q13" s="198"/>
      <c r="R13" s="198"/>
      <c r="S13" s="198"/>
      <c r="T13" s="198"/>
      <c r="U13" s="198"/>
      <c r="V13" s="198"/>
      <c r="W13" s="198"/>
      <c r="X13" s="198"/>
      <c r="Y13" s="198"/>
    </row>
    <row r="14" spans="1:38" s="98" customFormat="1" ht="42" customHeight="1">
      <c r="A14" s="67">
        <v>1</v>
      </c>
      <c r="B14" s="177" t="s">
        <v>174</v>
      </c>
      <c r="C14" s="84" t="s">
        <v>112</v>
      </c>
      <c r="D14" s="74" t="s">
        <v>21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s="98" customFormat="1" ht="50.25" customHeight="1">
      <c r="A15" s="67">
        <v>2</v>
      </c>
      <c r="B15" s="177" t="s">
        <v>175</v>
      </c>
      <c r="C15" s="84" t="s">
        <v>112</v>
      </c>
      <c r="D15" s="74" t="s">
        <v>21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s="98" customFormat="1" ht="42" customHeight="1">
      <c r="A16" s="67">
        <v>3</v>
      </c>
      <c r="B16" s="177" t="s">
        <v>176</v>
      </c>
      <c r="C16" s="84" t="s">
        <v>112</v>
      </c>
      <c r="D16" s="74" t="s">
        <v>21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s="98" customFormat="1" ht="42" customHeight="1">
      <c r="A17" s="67">
        <v>4</v>
      </c>
      <c r="B17" s="177" t="s">
        <v>177</v>
      </c>
      <c r="C17" s="84" t="s">
        <v>21</v>
      </c>
      <c r="D17" s="74" t="s">
        <v>21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s="98" customFormat="1" ht="42" customHeight="1">
      <c r="A18" s="67">
        <v>5</v>
      </c>
      <c r="B18" s="177" t="s">
        <v>178</v>
      </c>
      <c r="C18" s="84" t="s">
        <v>37</v>
      </c>
      <c r="D18" s="74" t="s">
        <v>37</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s="98" customFormat="1" ht="42" customHeight="1">
      <c r="A19" s="67">
        <v>6</v>
      </c>
      <c r="B19" s="177" t="s">
        <v>179</v>
      </c>
      <c r="C19" s="84" t="s">
        <v>21</v>
      </c>
      <c r="D19" s="74" t="s">
        <v>21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s="98" customFormat="1" ht="42" customHeight="1">
      <c r="A20" s="67">
        <v>7</v>
      </c>
      <c r="B20" s="177" t="s">
        <v>180</v>
      </c>
      <c r="C20" s="84" t="s">
        <v>21</v>
      </c>
      <c r="D20" s="74" t="s">
        <v>21</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s="98" customFormat="1" ht="42" customHeight="1">
      <c r="A21" s="67">
        <v>8</v>
      </c>
      <c r="B21" s="177" t="s">
        <v>181</v>
      </c>
      <c r="C21" s="84" t="s">
        <v>21</v>
      </c>
      <c r="D21" s="74" t="s">
        <v>21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s="98" customFormat="1" ht="42" customHeight="1">
      <c r="A22" s="67">
        <v>9</v>
      </c>
      <c r="B22" s="177" t="s">
        <v>182</v>
      </c>
      <c r="C22" s="84" t="s">
        <v>21</v>
      </c>
      <c r="D22" s="74" t="s">
        <v>21</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s="98" customFormat="1" ht="42" customHeight="1">
      <c r="A23" s="67">
        <v>10</v>
      </c>
      <c r="B23" s="177" t="s">
        <v>183</v>
      </c>
      <c r="C23" s="84" t="s">
        <v>21</v>
      </c>
      <c r="D23" s="74" t="s">
        <v>21</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24.95" customHeight="1">
      <c r="A24" s="19"/>
      <c r="B24" s="208"/>
      <c r="C24" s="89" t="s">
        <v>94</v>
      </c>
      <c r="D24" s="119" t="s">
        <v>95</v>
      </c>
      <c r="E24" s="55"/>
      <c r="F24" s="55"/>
      <c r="G24" s="55"/>
      <c r="H24" s="55"/>
      <c r="I24" s="55"/>
      <c r="J24" s="55"/>
      <c r="K24" s="55"/>
      <c r="L24" s="55"/>
      <c r="M24" s="55"/>
      <c r="N24" s="55"/>
      <c r="O24" s="55"/>
      <c r="P24" s="55"/>
      <c r="Q24" s="55"/>
      <c r="R24" s="55"/>
      <c r="S24" s="55"/>
      <c r="T24" s="55"/>
      <c r="U24" s="55"/>
      <c r="V24" s="55"/>
      <c r="W24" s="55"/>
      <c r="X24" s="55"/>
      <c r="Y24" s="55"/>
      <c r="Z24" s="54"/>
      <c r="AA24" s="54"/>
      <c r="AB24" s="54"/>
      <c r="AC24" s="54"/>
      <c r="AD24" s="54"/>
      <c r="AE24" s="54"/>
      <c r="AF24" s="54"/>
      <c r="AG24" s="54"/>
      <c r="AH24" s="54"/>
      <c r="AI24" s="54"/>
      <c r="AJ24" s="54"/>
      <c r="AK24" s="54"/>
      <c r="AL24" s="54"/>
    </row>
    <row r="25" spans="1:38" ht="18" customHeight="1">
      <c r="A25" s="100"/>
      <c r="B25" s="229" t="s">
        <v>140</v>
      </c>
      <c r="C25" s="110">
        <f>10-(COUNTIF(C14:C23,"does not meet expectations - 0 points"))</f>
        <v>9</v>
      </c>
      <c r="D25" s="110">
        <f>10-(COUNTIF(D14:D23,"does not meet expectations - 0 points"))</f>
        <v>9</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ht="288.75" customHeight="1">
      <c r="A26" s="99" t="s">
        <v>184</v>
      </c>
      <c r="B26" s="279" t="s">
        <v>185</v>
      </c>
      <c r="C26" s="279"/>
      <c r="D26" s="279"/>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1:38" ht="255.75" customHeight="1">
      <c r="A27" s="99" t="s">
        <v>186</v>
      </c>
      <c r="B27" s="279" t="s">
        <v>187</v>
      </c>
      <c r="C27" s="279"/>
      <c r="D27" s="279"/>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ht="28.5" customHeight="1">
      <c r="A28" s="307" t="s">
        <v>188</v>
      </c>
      <c r="B28" s="308"/>
      <c r="C28" s="308"/>
      <c r="D28" s="308"/>
      <c r="E28" s="55"/>
      <c r="F28" s="55"/>
      <c r="G28" s="55"/>
      <c r="H28" s="55"/>
      <c r="I28" s="55"/>
      <c r="J28" s="55"/>
      <c r="K28" s="55"/>
      <c r="L28" s="55"/>
      <c r="M28" s="55"/>
      <c r="N28" s="55"/>
      <c r="O28" s="55"/>
      <c r="P28" s="55"/>
      <c r="Q28" s="55"/>
      <c r="R28" s="55"/>
      <c r="S28" s="55"/>
      <c r="T28" s="55"/>
      <c r="U28" s="55"/>
      <c r="V28" s="55"/>
      <c r="W28" s="55"/>
      <c r="X28" s="55"/>
      <c r="Y28" s="55"/>
      <c r="Z28" s="54"/>
      <c r="AA28" s="54"/>
      <c r="AB28" s="54"/>
      <c r="AC28" s="54"/>
      <c r="AD28" s="54"/>
      <c r="AE28" s="54"/>
      <c r="AF28" s="54"/>
      <c r="AG28" s="54"/>
      <c r="AH28" s="54"/>
      <c r="AI28" s="54"/>
      <c r="AJ28" s="54"/>
      <c r="AK28" s="54"/>
      <c r="AL28" s="54"/>
    </row>
    <row r="29" spans="1:38" s="64" customFormat="1" ht="42" customHeight="1">
      <c r="A29" s="192" t="s">
        <v>17</v>
      </c>
      <c r="B29" s="192" t="s">
        <v>188</v>
      </c>
      <c r="C29" s="191" t="s">
        <v>103</v>
      </c>
      <c r="D29" s="191" t="s">
        <v>104</v>
      </c>
      <c r="E29" s="198"/>
      <c r="F29" s="198"/>
      <c r="G29" s="198"/>
      <c r="H29" s="198"/>
      <c r="I29" s="198"/>
      <c r="J29" s="198"/>
      <c r="K29" s="198"/>
      <c r="L29" s="198"/>
      <c r="M29" s="198"/>
      <c r="N29" s="198"/>
      <c r="O29" s="198"/>
      <c r="P29" s="198"/>
      <c r="Q29" s="198"/>
      <c r="R29" s="198"/>
      <c r="S29" s="198"/>
      <c r="T29" s="198"/>
      <c r="U29" s="198"/>
      <c r="V29" s="198"/>
      <c r="W29" s="198"/>
      <c r="X29" s="198"/>
      <c r="Y29" s="198"/>
    </row>
    <row r="30" spans="1:38" s="98" customFormat="1" ht="38.25" customHeight="1">
      <c r="A30" s="31">
        <v>1</v>
      </c>
      <c r="B30" s="206" t="s">
        <v>189</v>
      </c>
      <c r="C30" s="74" t="s">
        <v>21</v>
      </c>
      <c r="D30" s="74" t="s">
        <v>190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s="98" customFormat="1" ht="48" customHeight="1">
      <c r="A31" s="31">
        <v>2</v>
      </c>
      <c r="B31" s="206" t="s">
        <v>191</v>
      </c>
      <c r="C31" s="74" t="s">
        <v>21</v>
      </c>
      <c r="D31" s="74" t="s">
        <v>21</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s="98" customFormat="1" ht="38.25" customHeight="1">
      <c r="A32" s="31">
        <v>3</v>
      </c>
      <c r="B32" s="206" t="s">
        <v>192</v>
      </c>
      <c r="C32" s="74" t="s">
        <v>21</v>
      </c>
      <c r="D32" s="74" t="s">
        <v>21</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s="98" customFormat="1" ht="38.25" customHeight="1">
      <c r="A33" s="31">
        <v>4</v>
      </c>
      <c r="B33" s="206" t="s">
        <v>193</v>
      </c>
      <c r="C33" s="74" t="s">
        <v>21</v>
      </c>
      <c r="D33" s="74" t="s">
        <v>21</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s="98" customFormat="1" ht="38.25" customHeight="1">
      <c r="A34" s="31">
        <v>5</v>
      </c>
      <c r="B34" s="206" t="s">
        <v>194</v>
      </c>
      <c r="C34" s="74" t="s">
        <v>37</v>
      </c>
      <c r="D34" s="74" t="s">
        <v>37</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s="98" customFormat="1" ht="38.25" customHeight="1">
      <c r="A35" s="31">
        <v>6</v>
      </c>
      <c r="B35" s="206" t="s">
        <v>195</v>
      </c>
      <c r="C35" s="74" t="s">
        <v>21</v>
      </c>
      <c r="D35" s="74" t="s">
        <v>21</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s="98" customFormat="1" ht="38.25" customHeight="1">
      <c r="A36" s="31">
        <v>7</v>
      </c>
      <c r="B36" s="206" t="s">
        <v>196</v>
      </c>
      <c r="C36" s="74" t="s">
        <v>21</v>
      </c>
      <c r="D36" s="74" t="s">
        <v>21</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s="98" customFormat="1" ht="38.25" customHeight="1">
      <c r="A37" s="31">
        <v>8</v>
      </c>
      <c r="B37" s="206" t="s">
        <v>197</v>
      </c>
      <c r="C37" s="74" t="s">
        <v>21</v>
      </c>
      <c r="D37" s="74" t="s">
        <v>21</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s="98" customFormat="1" ht="38.25" customHeight="1">
      <c r="A38" s="31">
        <v>9</v>
      </c>
      <c r="B38" s="206" t="s">
        <v>198</v>
      </c>
      <c r="C38" s="74" t="s">
        <v>21</v>
      </c>
      <c r="D38" s="74" t="s">
        <v>21</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s="98" customFormat="1" ht="38.25" customHeight="1">
      <c r="A39" s="31">
        <v>10</v>
      </c>
      <c r="B39" s="206" t="s">
        <v>199</v>
      </c>
      <c r="C39" s="74" t="s">
        <v>21</v>
      </c>
      <c r="D39" s="74" t="s">
        <v>21</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s="98" customFormat="1" ht="38.25" customHeight="1">
      <c r="A40" s="31">
        <v>11</v>
      </c>
      <c r="B40" s="206" t="s">
        <v>200</v>
      </c>
      <c r="C40" s="74" t="s">
        <v>21</v>
      </c>
      <c r="D40" s="74" t="s">
        <v>21</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s="98" customFormat="1" ht="38.25" customHeight="1">
      <c r="A41" s="31">
        <v>12</v>
      </c>
      <c r="B41" s="206" t="s">
        <v>201</v>
      </c>
      <c r="C41" s="74" t="s">
        <v>21</v>
      </c>
      <c r="D41" s="74" t="s">
        <v>21</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24.75" customHeight="1">
      <c r="A42" s="106"/>
      <c r="B42" s="210"/>
      <c r="C42" s="107" t="s">
        <v>121</v>
      </c>
      <c r="D42" s="107" t="s">
        <v>122</v>
      </c>
      <c r="E42" s="55"/>
      <c r="F42" s="55"/>
      <c r="G42" s="55"/>
      <c r="H42" s="55"/>
      <c r="I42" s="55"/>
      <c r="J42" s="55"/>
      <c r="K42" s="55"/>
      <c r="L42" s="55"/>
      <c r="M42" s="55"/>
      <c r="N42" s="55"/>
      <c r="O42" s="55"/>
      <c r="P42" s="55"/>
      <c r="Q42" s="55"/>
      <c r="R42" s="55"/>
      <c r="S42" s="55"/>
      <c r="T42" s="55"/>
      <c r="U42" s="55"/>
      <c r="V42" s="55"/>
      <c r="W42" s="55"/>
      <c r="X42" s="55"/>
      <c r="Y42" s="55"/>
      <c r="Z42" s="54"/>
      <c r="AA42" s="54"/>
      <c r="AB42" s="54"/>
      <c r="AC42" s="54"/>
      <c r="AD42" s="54"/>
      <c r="AE42" s="54"/>
      <c r="AF42" s="54"/>
      <c r="AG42" s="54"/>
      <c r="AH42" s="54"/>
      <c r="AI42" s="54"/>
      <c r="AJ42" s="54"/>
      <c r="AK42" s="54"/>
      <c r="AL42" s="54"/>
    </row>
    <row r="43" spans="1:38" ht="17.100000000000001" customHeight="1">
      <c r="A43" s="100"/>
      <c r="B43" s="229" t="s">
        <v>202</v>
      </c>
      <c r="C43" s="110">
        <v>11</v>
      </c>
      <c r="D43" s="110">
        <v>11</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1:38" ht="270" customHeight="1">
      <c r="A44" s="99" t="s">
        <v>203</v>
      </c>
      <c r="B44" s="279" t="s">
        <v>204</v>
      </c>
      <c r="C44" s="279"/>
      <c r="D44" s="279"/>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8" ht="204.75" customHeight="1">
      <c r="A45" s="99" t="s">
        <v>205</v>
      </c>
      <c r="B45" s="279" t="s">
        <v>206</v>
      </c>
      <c r="C45" s="279"/>
      <c r="D45" s="279"/>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row>
    <row r="46" spans="1:38" s="46" customFormat="1" ht="19.5" customHeight="1">
      <c r="A46" s="307" t="s">
        <v>207</v>
      </c>
      <c r="B46" s="308"/>
      <c r="C46" s="308"/>
      <c r="D46" s="308"/>
      <c r="E46" s="152"/>
      <c r="F46" s="152"/>
      <c r="G46" s="152"/>
      <c r="H46" s="152"/>
      <c r="I46" s="152"/>
      <c r="J46" s="152"/>
      <c r="K46" s="152"/>
      <c r="L46" s="152"/>
      <c r="M46" s="152"/>
      <c r="N46" s="152"/>
      <c r="O46" s="152"/>
      <c r="P46" s="152"/>
      <c r="Q46" s="152"/>
      <c r="R46" s="152"/>
      <c r="S46" s="152"/>
      <c r="T46" s="152"/>
      <c r="U46" s="152"/>
      <c r="V46" s="152"/>
      <c r="W46" s="152"/>
      <c r="X46" s="152"/>
      <c r="Y46" s="152"/>
    </row>
    <row r="47" spans="1:38" s="64" customFormat="1" ht="36.75" customHeight="1">
      <c r="A47" s="192" t="s">
        <v>17</v>
      </c>
      <c r="B47" s="192" t="s">
        <v>208</v>
      </c>
      <c r="C47" s="199" t="s">
        <v>129</v>
      </c>
      <c r="D47" s="191" t="s">
        <v>130</v>
      </c>
      <c r="E47" s="198"/>
      <c r="F47" s="198"/>
      <c r="G47" s="198"/>
      <c r="H47" s="198"/>
      <c r="I47" s="198"/>
      <c r="J47" s="198"/>
      <c r="K47" s="198"/>
      <c r="L47" s="198"/>
      <c r="M47" s="198"/>
      <c r="N47" s="198"/>
      <c r="O47" s="198"/>
      <c r="P47" s="198"/>
      <c r="Q47" s="198"/>
      <c r="R47" s="198"/>
      <c r="S47" s="198"/>
      <c r="T47" s="198"/>
      <c r="U47" s="198"/>
      <c r="V47" s="198"/>
      <c r="W47" s="198"/>
      <c r="X47" s="198"/>
      <c r="Y47" s="198"/>
    </row>
    <row r="48" spans="1:38" ht="39.75" customHeight="1">
      <c r="A48" s="67">
        <v>1</v>
      </c>
      <c r="B48" s="177" t="s">
        <v>174</v>
      </c>
      <c r="C48" s="84" t="s">
        <v>21</v>
      </c>
      <c r="D48" s="74" t="s">
        <v>21</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ht="51.75" customHeight="1">
      <c r="A49" s="67">
        <v>2</v>
      </c>
      <c r="B49" s="177" t="s">
        <v>209</v>
      </c>
      <c r="C49" s="84" t="s">
        <v>21</v>
      </c>
      <c r="D49" s="74" t="s">
        <v>21</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row>
    <row r="50" spans="1:38" ht="39.75" customHeight="1">
      <c r="A50" s="67">
        <v>3</v>
      </c>
      <c r="B50" s="177" t="s">
        <v>192</v>
      </c>
      <c r="C50" s="84" t="s">
        <v>21</v>
      </c>
      <c r="D50" s="74" t="s">
        <v>21</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row>
    <row r="51" spans="1:38" ht="39.75" customHeight="1">
      <c r="A51" s="67">
        <v>4</v>
      </c>
      <c r="B51" s="177" t="s">
        <v>210</v>
      </c>
      <c r="C51" s="84" t="s">
        <v>21</v>
      </c>
      <c r="D51" s="74" t="s">
        <v>21</v>
      </c>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row>
    <row r="52" spans="1:38" ht="39.75" customHeight="1">
      <c r="A52" s="67">
        <v>5</v>
      </c>
      <c r="B52" s="177" t="s">
        <v>211</v>
      </c>
      <c r="C52" s="84" t="s">
        <v>37</v>
      </c>
      <c r="D52" s="74" t="s">
        <v>37</v>
      </c>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1:38" ht="39.75" customHeight="1">
      <c r="A53" s="67">
        <v>6</v>
      </c>
      <c r="B53" s="177" t="s">
        <v>212</v>
      </c>
      <c r="C53" s="84" t="s">
        <v>21</v>
      </c>
      <c r="D53" s="74" t="s">
        <v>21</v>
      </c>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ht="39.75" customHeight="1">
      <c r="A54" s="67">
        <v>7</v>
      </c>
      <c r="B54" s="177" t="s">
        <v>213</v>
      </c>
      <c r="C54" s="84" t="s">
        <v>21</v>
      </c>
      <c r="D54" s="74" t="s">
        <v>21</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ht="39.75" customHeight="1">
      <c r="A55" s="67">
        <v>8</v>
      </c>
      <c r="B55" s="177" t="s">
        <v>197</v>
      </c>
      <c r="C55" s="84" t="s">
        <v>21</v>
      </c>
      <c r="D55" s="74" t="s">
        <v>21</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ht="39.75" customHeight="1">
      <c r="A56" s="67">
        <v>9</v>
      </c>
      <c r="B56" s="177" t="s">
        <v>214</v>
      </c>
      <c r="C56" s="84" t="s">
        <v>21</v>
      </c>
      <c r="D56" s="74" t="s">
        <v>21</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t="39.75" customHeight="1">
      <c r="A57" s="67">
        <v>10</v>
      </c>
      <c r="B57" s="177" t="s">
        <v>215</v>
      </c>
      <c r="C57" s="84" t="s">
        <v>21</v>
      </c>
      <c r="D57" s="74" t="s">
        <v>21</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row>
    <row r="58" spans="1:38" ht="39.75" customHeight="1">
      <c r="A58" s="67">
        <v>11</v>
      </c>
      <c r="B58" s="177" t="s">
        <v>216</v>
      </c>
      <c r="C58" s="84" t="s">
        <v>21</v>
      </c>
      <c r="D58" s="74" t="s">
        <v>21</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spans="1:38" ht="39.75" customHeight="1">
      <c r="A59" s="67">
        <v>12</v>
      </c>
      <c r="B59" s="177" t="s">
        <v>201</v>
      </c>
      <c r="C59" s="84" t="s">
        <v>21</v>
      </c>
      <c r="D59" s="74" t="s">
        <v>21</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24.95" customHeight="1">
      <c r="A60" s="19"/>
      <c r="B60" s="208"/>
      <c r="C60" s="89" t="s">
        <v>138</v>
      </c>
      <c r="D60" s="119" t="s">
        <v>139</v>
      </c>
      <c r="E60" s="55"/>
      <c r="F60" s="55"/>
      <c r="G60" s="55"/>
      <c r="H60" s="55"/>
      <c r="I60" s="55"/>
      <c r="J60" s="55"/>
      <c r="K60" s="55"/>
      <c r="L60" s="55"/>
      <c r="M60" s="55"/>
      <c r="N60" s="55"/>
      <c r="O60" s="55"/>
      <c r="P60" s="55"/>
      <c r="Q60" s="55"/>
      <c r="R60" s="55"/>
      <c r="S60" s="55"/>
      <c r="T60" s="55"/>
      <c r="U60" s="55"/>
      <c r="V60" s="55"/>
      <c r="W60" s="55"/>
      <c r="X60" s="55"/>
      <c r="Y60" s="55"/>
      <c r="Z60" s="54"/>
      <c r="AA60" s="54"/>
      <c r="AB60" s="54"/>
      <c r="AC60" s="54"/>
      <c r="AD60" s="54"/>
      <c r="AE60" s="54"/>
      <c r="AF60" s="54"/>
      <c r="AG60" s="54"/>
      <c r="AH60" s="54"/>
      <c r="AI60" s="54"/>
      <c r="AJ60" s="54"/>
      <c r="AK60" s="54"/>
      <c r="AL60" s="54"/>
    </row>
    <row r="61" spans="1:38" ht="17.100000000000001" customHeight="1">
      <c r="A61" s="100"/>
      <c r="B61" s="229" t="s">
        <v>202</v>
      </c>
      <c r="C61" s="120">
        <f>12-(COUNTIF(C48:C59,"does not meet expectations - 0 points"))</f>
        <v>11</v>
      </c>
      <c r="D61" s="120">
        <f>12-(COUNTIF(D48:D59,"does not meet expectations - 0 points"))</f>
        <v>11</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256.5" customHeight="1">
      <c r="A62" s="99" t="s">
        <v>217</v>
      </c>
      <c r="B62" s="279" t="s">
        <v>218</v>
      </c>
      <c r="C62" s="279"/>
      <c r="D62" s="279"/>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row>
    <row r="63" spans="1:38" ht="279.75" customHeight="1">
      <c r="A63" s="99" t="s">
        <v>219</v>
      </c>
      <c r="B63" s="279" t="s">
        <v>220</v>
      </c>
      <c r="C63" s="279"/>
      <c r="D63" s="279"/>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ht="17.100000000000001" hidden="1" customHeight="1">
      <c r="A64" s="69"/>
      <c r="B64" s="212"/>
      <c r="C64" s="75"/>
      <c r="D64" s="75"/>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row r="65" spans="1:38" ht="70.5" hidden="1" customHeight="1">
      <c r="A65" s="20"/>
      <c r="B65" s="227"/>
      <c r="C65" s="70"/>
      <c r="D65" s="70"/>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9" spans="1:38" ht="15.75" hidden="1" customHeight="1">
      <c r="A69" s="54"/>
      <c r="B69" s="213"/>
      <c r="C69" s="56"/>
      <c r="D69" s="56"/>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ht="15.75" hidden="1" customHeight="1">
      <c r="A70" s="54"/>
      <c r="B70" s="213"/>
      <c r="C70" s="56"/>
      <c r="D70" s="56"/>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ht="15.75" hidden="1" customHeight="1">
      <c r="A71" s="54"/>
      <c r="B71" s="213"/>
      <c r="C71" s="56"/>
      <c r="D71" s="56"/>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row>
    <row r="72" spans="1:38" ht="15.75" hidden="1" customHeight="1">
      <c r="A72" s="54"/>
      <c r="B72" s="213"/>
      <c r="C72" s="56"/>
      <c r="D72" s="56"/>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row>
    <row r="73" spans="1:38" ht="15.75" hidden="1" customHeight="1">
      <c r="A73" s="54"/>
      <c r="B73" s="213"/>
      <c r="C73" s="56"/>
      <c r="D73" s="56"/>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row>
    <row r="74" spans="1:38" ht="15.75" hidden="1" customHeight="1">
      <c r="A74" s="54"/>
      <c r="B74" s="213"/>
      <c r="C74" s="56"/>
      <c r="D74" s="56"/>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ht="15.75" hidden="1" customHeight="1">
      <c r="A75" s="54"/>
      <c r="B75" s="213"/>
      <c r="C75" s="56"/>
      <c r="D75" s="56"/>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row>
    <row r="76" spans="1:38" ht="15.75" hidden="1" customHeight="1">
      <c r="A76" s="54"/>
      <c r="B76" s="213"/>
      <c r="C76" s="56"/>
      <c r="D76" s="56"/>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row>
    <row r="77" spans="1:38" ht="15.75" hidden="1" customHeight="1">
      <c r="A77" s="54"/>
      <c r="B77" s="213"/>
      <c r="C77" s="56"/>
      <c r="D77" s="56"/>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row>
    <row r="78" spans="1:38" ht="15.75" hidden="1" customHeight="1">
      <c r="A78" s="54"/>
      <c r="B78" s="213"/>
      <c r="C78" s="56"/>
      <c r="D78" s="56"/>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row>
    <row r="79" spans="1:38" ht="15.75" hidden="1" customHeight="1">
      <c r="A79" s="54"/>
      <c r="B79" s="213"/>
      <c r="C79" s="56"/>
      <c r="D79" s="56"/>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row>
    <row r="80" spans="1:38" ht="15.75" hidden="1" customHeight="1">
      <c r="A80" s="54"/>
      <c r="B80" s="213"/>
      <c r="C80" s="56"/>
      <c r="D80" s="56"/>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row>
    <row r="81" spans="1:38" ht="15.75" hidden="1" customHeight="1">
      <c r="A81" s="54"/>
      <c r="B81" s="213"/>
      <c r="C81" s="56"/>
      <c r="D81" s="56"/>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row>
    <row r="82" spans="1:38" ht="15.75" hidden="1" customHeight="1">
      <c r="A82" s="54"/>
      <c r="B82" s="213"/>
      <c r="C82" s="56"/>
      <c r="D82" s="56"/>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row>
    <row r="83" spans="1:38" ht="15.75" hidden="1" customHeight="1">
      <c r="A83" s="54"/>
      <c r="B83" s="213"/>
      <c r="C83" s="56"/>
      <c r="D83" s="56"/>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ht="15.75" hidden="1" customHeight="1">
      <c r="A84" s="54"/>
      <c r="B84" s="213"/>
      <c r="C84" s="56"/>
      <c r="D84" s="56"/>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ht="15.75" hidden="1" customHeight="1">
      <c r="A85" s="54"/>
      <c r="B85" s="213"/>
      <c r="C85" s="56"/>
      <c r="D85" s="56"/>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ht="15.75" hidden="1" customHeight="1">
      <c r="A86" s="54"/>
      <c r="B86" s="213"/>
      <c r="C86" s="56"/>
      <c r="D86" s="56"/>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ht="15.75" hidden="1" customHeight="1">
      <c r="A87" s="54"/>
      <c r="B87" s="213"/>
      <c r="C87" s="56"/>
      <c r="D87" s="56"/>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ht="15.75" hidden="1" customHeight="1">
      <c r="A88" s="54"/>
      <c r="B88" s="213"/>
      <c r="C88" s="56"/>
      <c r="D88" s="56"/>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row>
    <row r="89" spans="1:38" ht="15.75" hidden="1" customHeight="1">
      <c r="A89" s="54"/>
      <c r="B89" s="213"/>
      <c r="C89" s="56"/>
      <c r="D89" s="56"/>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8" ht="15.75" hidden="1" customHeight="1">
      <c r="A90" s="54"/>
      <c r="B90" s="213"/>
      <c r="C90" s="56"/>
      <c r="D90" s="56"/>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ht="15.75" hidden="1" customHeight="1">
      <c r="A91" s="54"/>
      <c r="B91" s="213"/>
      <c r="C91" s="56"/>
      <c r="D91" s="56"/>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row>
    <row r="92" spans="1:38" ht="15.75" hidden="1" customHeight="1">
      <c r="A92" s="54"/>
      <c r="B92" s="213"/>
      <c r="C92" s="56"/>
      <c r="D92" s="56"/>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row>
    <row r="93" spans="1:38" ht="15.75" hidden="1" customHeight="1">
      <c r="A93" s="54"/>
      <c r="B93" s="213"/>
      <c r="C93" s="56"/>
      <c r="D93" s="56"/>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row>
    <row r="94" spans="1:38" ht="15.75" hidden="1" customHeight="1">
      <c r="A94" s="54"/>
      <c r="B94" s="213"/>
      <c r="C94" s="56"/>
      <c r="D94" s="56"/>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8" ht="15.75" hidden="1" customHeight="1">
      <c r="A95" s="54"/>
      <c r="B95" s="213"/>
      <c r="C95" s="56"/>
      <c r="D95" s="56"/>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row>
    <row r="96" spans="1:38" ht="15.75" hidden="1" customHeight="1">
      <c r="A96" s="54"/>
      <c r="B96" s="213"/>
      <c r="C96" s="56"/>
      <c r="D96" s="56"/>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row r="97" spans="1:38" ht="15.75" hidden="1" customHeight="1">
      <c r="A97" s="54"/>
      <c r="B97" s="213"/>
      <c r="C97" s="56"/>
      <c r="D97" s="56"/>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ht="15.75" hidden="1" customHeight="1">
      <c r="A98" s="54"/>
      <c r="B98" s="213"/>
      <c r="C98" s="56"/>
      <c r="D98" s="56"/>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row>
    <row r="99" spans="1:38" ht="15.75" hidden="1" customHeight="1">
      <c r="A99" s="54"/>
      <c r="B99" s="213"/>
      <c r="C99" s="56"/>
      <c r="D99" s="56"/>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ht="15.75" hidden="1" customHeight="1">
      <c r="A100" s="54"/>
      <c r="B100" s="213"/>
      <c r="C100" s="56"/>
      <c r="D100" s="56"/>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ht="15.75" hidden="1" customHeight="1">
      <c r="A101" s="54"/>
      <c r="B101" s="213"/>
      <c r="C101" s="56"/>
      <c r="D101" s="56"/>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row>
    <row r="102" spans="1:38" ht="15.75" hidden="1" customHeight="1">
      <c r="A102" s="54"/>
      <c r="B102" s="213"/>
      <c r="C102" s="56"/>
      <c r="D102" s="56"/>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ht="15.75" hidden="1" customHeight="1">
      <c r="A103" s="54"/>
      <c r="B103" s="213"/>
      <c r="C103" s="56"/>
      <c r="D103" s="56"/>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pans="1:38" ht="15.75" hidden="1" customHeight="1">
      <c r="A104" s="54"/>
      <c r="B104" s="213"/>
      <c r="C104" s="56"/>
      <c r="D104" s="56"/>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ht="15.75" hidden="1" customHeight="1">
      <c r="A105" s="54"/>
      <c r="B105" s="213"/>
      <c r="C105" s="56"/>
      <c r="D105" s="56"/>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row>
    <row r="106" spans="1:38" ht="15.75" hidden="1" customHeight="1">
      <c r="A106" s="54"/>
      <c r="B106" s="213"/>
      <c r="C106" s="56"/>
      <c r="D106" s="56"/>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row>
    <row r="107" spans="1:38" ht="15.75" hidden="1" customHeight="1">
      <c r="A107" s="54"/>
      <c r="B107" s="213"/>
      <c r="C107" s="56"/>
      <c r="D107" s="56"/>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ht="15.75" hidden="1" customHeight="1">
      <c r="A108" s="54"/>
      <c r="B108" s="213"/>
      <c r="C108" s="56"/>
      <c r="D108" s="56"/>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ht="15.75" hidden="1" customHeight="1">
      <c r="A109" s="54"/>
      <c r="B109" s="213"/>
      <c r="C109" s="56"/>
      <c r="D109" s="56"/>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ht="15.75" hidden="1" customHeight="1">
      <c r="A110" s="54"/>
      <c r="B110" s="213"/>
      <c r="C110" s="56"/>
      <c r="D110" s="56"/>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ht="15.75" hidden="1" customHeight="1">
      <c r="A111" s="54"/>
      <c r="B111" s="213"/>
      <c r="C111" s="56"/>
      <c r="D111" s="56"/>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ht="15.75" hidden="1" customHeight="1">
      <c r="A112" s="54"/>
      <c r="B112" s="213"/>
      <c r="C112" s="56"/>
      <c r="D112" s="56"/>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ht="15.75" hidden="1" customHeight="1">
      <c r="A113" s="54"/>
      <c r="B113" s="213"/>
      <c r="C113" s="56"/>
      <c r="D113" s="56"/>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ht="15.75" hidden="1" customHeight="1">
      <c r="A114" s="54"/>
      <c r="B114" s="213"/>
      <c r="C114" s="56"/>
      <c r="D114" s="56"/>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ht="15.75" hidden="1" customHeight="1">
      <c r="A115" s="54"/>
      <c r="B115" s="213"/>
      <c r="C115" s="56"/>
      <c r="D115" s="56"/>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ht="15.75" hidden="1" customHeight="1">
      <c r="A116" s="54"/>
      <c r="B116" s="213"/>
      <c r="C116" s="56"/>
      <c r="D116" s="56"/>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ht="15.75" hidden="1" customHeight="1">
      <c r="A117" s="54"/>
      <c r="B117" s="213"/>
      <c r="C117" s="56"/>
      <c r="D117" s="56"/>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ht="15.75" hidden="1" customHeight="1">
      <c r="A118" s="54"/>
      <c r="B118" s="213"/>
      <c r="C118" s="56"/>
      <c r="D118" s="56"/>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ht="15.75" hidden="1" customHeight="1">
      <c r="A119" s="54"/>
      <c r="B119" s="213"/>
      <c r="C119" s="56"/>
      <c r="D119" s="56"/>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ht="15.75" hidden="1" customHeight="1">
      <c r="A120" s="54"/>
      <c r="B120" s="213"/>
      <c r="C120" s="56"/>
      <c r="D120" s="56"/>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ht="15.75" hidden="1" customHeight="1">
      <c r="A121" s="54"/>
      <c r="B121" s="213"/>
      <c r="C121" s="56"/>
      <c r="D121" s="56"/>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row>
    <row r="122" spans="1:38" ht="15.75" hidden="1" customHeight="1">
      <c r="A122" s="54"/>
      <c r="B122" s="213"/>
      <c r="C122" s="56"/>
      <c r="D122" s="56"/>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ht="15.75" hidden="1" customHeight="1">
      <c r="A123" s="54"/>
      <c r="B123" s="213"/>
      <c r="C123" s="56"/>
      <c r="D123" s="56"/>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ht="15.75" hidden="1" customHeight="1">
      <c r="A124" s="54"/>
      <c r="B124" s="213"/>
      <c r="C124" s="56"/>
      <c r="D124" s="56"/>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row>
    <row r="125" spans="1:38" ht="15.75" hidden="1" customHeight="1">
      <c r="A125" s="54"/>
      <c r="B125" s="213"/>
      <c r="C125" s="56"/>
      <c r="D125" s="56"/>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row>
    <row r="126" spans="1:38" ht="15.75" hidden="1" customHeight="1">
      <c r="A126" s="54"/>
      <c r="B126" s="213"/>
      <c r="C126" s="56"/>
      <c r="D126" s="56"/>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row>
    <row r="127" spans="1:38" ht="15.75" hidden="1" customHeight="1">
      <c r="A127" s="54"/>
      <c r="B127" s="213"/>
      <c r="C127" s="56"/>
      <c r="D127" s="56"/>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ht="15.75" hidden="1" customHeight="1">
      <c r="A128" s="54"/>
      <c r="B128" s="213"/>
      <c r="C128" s="56"/>
      <c r="D128" s="56"/>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ht="15.75" hidden="1" customHeight="1">
      <c r="A129" s="54"/>
      <c r="B129" s="213"/>
      <c r="C129" s="56"/>
      <c r="D129" s="56"/>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ht="15.75" hidden="1" customHeight="1">
      <c r="A130" s="54"/>
      <c r="B130" s="213"/>
      <c r="C130" s="56"/>
      <c r="D130" s="56"/>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ht="15.75" hidden="1" customHeight="1">
      <c r="A131" s="54"/>
      <c r="B131" s="213"/>
      <c r="C131" s="56"/>
      <c r="D131" s="56"/>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row>
    <row r="132" spans="1:38" ht="15.75" hidden="1" customHeight="1">
      <c r="A132" s="54"/>
      <c r="B132" s="213"/>
      <c r="C132" s="56"/>
      <c r="D132" s="56"/>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ht="15.75" hidden="1" customHeight="1">
      <c r="A133" s="54"/>
      <c r="B133" s="213"/>
      <c r="C133" s="56"/>
      <c r="D133" s="56"/>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ht="15.75" hidden="1" customHeight="1">
      <c r="A134" s="54"/>
      <c r="B134" s="213"/>
      <c r="C134" s="56"/>
      <c r="D134" s="56"/>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row>
    <row r="135" spans="1:38" ht="15.75" hidden="1" customHeight="1">
      <c r="A135" s="54"/>
      <c r="B135" s="213"/>
      <c r="C135" s="56"/>
      <c r="D135" s="56"/>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row>
    <row r="136" spans="1:38" ht="15.75" hidden="1" customHeight="1">
      <c r="A136" s="54"/>
      <c r="B136" s="213"/>
      <c r="C136" s="56"/>
      <c r="D136" s="56"/>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ht="15.75" hidden="1" customHeight="1">
      <c r="A137" s="54"/>
      <c r="B137" s="213"/>
      <c r="C137" s="56"/>
      <c r="D137" s="56"/>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ht="15.75" hidden="1" customHeight="1">
      <c r="A138" s="54"/>
      <c r="B138" s="213"/>
      <c r="C138" s="56"/>
      <c r="D138" s="56"/>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ht="15.75" hidden="1" customHeight="1">
      <c r="A139" s="54"/>
      <c r="B139" s="213"/>
      <c r="C139" s="56"/>
      <c r="D139" s="56"/>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ht="15.75" hidden="1" customHeight="1">
      <c r="A140" s="54"/>
      <c r="B140" s="213"/>
      <c r="C140" s="56"/>
      <c r="D140" s="56"/>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ht="15.75" hidden="1" customHeight="1">
      <c r="A141" s="54"/>
      <c r="B141" s="213"/>
      <c r="C141" s="56"/>
      <c r="D141" s="56"/>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ht="15.75" hidden="1" customHeight="1">
      <c r="A142" s="54"/>
      <c r="B142" s="213"/>
      <c r="C142" s="56"/>
      <c r="D142" s="56"/>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ht="15.75" hidden="1" customHeight="1">
      <c r="A143" s="54"/>
      <c r="B143" s="213"/>
      <c r="C143" s="56"/>
      <c r="D143" s="56"/>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ht="15.75" hidden="1" customHeight="1">
      <c r="A144" s="54"/>
      <c r="B144" s="213"/>
      <c r="C144" s="56"/>
      <c r="D144" s="56"/>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15.75" hidden="1" customHeight="1">
      <c r="A145" s="54"/>
      <c r="B145" s="213"/>
      <c r="C145" s="56"/>
      <c r="D145" s="56"/>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15.75" hidden="1" customHeight="1">
      <c r="A146" s="54"/>
      <c r="B146" s="213"/>
      <c r="C146" s="56"/>
      <c r="D146" s="56"/>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row>
    <row r="147" spans="1:38" ht="15.75" hidden="1" customHeight="1">
      <c r="A147" s="54"/>
      <c r="B147" s="213"/>
      <c r="C147" s="56"/>
      <c r="D147" s="56"/>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row>
    <row r="148" spans="1:38" ht="15.75" hidden="1" customHeight="1">
      <c r="A148" s="54"/>
      <c r="B148" s="213"/>
      <c r="C148" s="56"/>
      <c r="D148" s="56"/>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row>
    <row r="149" spans="1:38" ht="15.75" hidden="1" customHeight="1">
      <c r="A149" s="54"/>
      <c r="B149" s="213"/>
      <c r="C149" s="56"/>
      <c r="D149" s="56"/>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38" ht="15.75" hidden="1" customHeight="1">
      <c r="A150" s="54"/>
      <c r="B150" s="213"/>
      <c r="C150" s="56"/>
      <c r="D150" s="56"/>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row>
    <row r="151" spans="1:38" ht="15.75" hidden="1" customHeight="1">
      <c r="A151" s="54"/>
      <c r="B151" s="213"/>
      <c r="C151" s="56"/>
      <c r="D151" s="56"/>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row>
    <row r="152" spans="1:38" ht="15.75" hidden="1" customHeight="1">
      <c r="A152" s="54"/>
      <c r="B152" s="213"/>
      <c r="C152" s="56"/>
      <c r="D152" s="56"/>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ht="15.75" hidden="1" customHeight="1">
      <c r="A153" s="54"/>
      <c r="B153" s="213"/>
      <c r="C153" s="56"/>
      <c r="D153" s="56"/>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row>
    <row r="154" spans="1:38" ht="15.75" hidden="1" customHeight="1">
      <c r="A154" s="54"/>
      <c r="B154" s="213"/>
      <c r="C154" s="56"/>
      <c r="D154" s="56"/>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row>
    <row r="155" spans="1:38" ht="15.75" hidden="1" customHeight="1">
      <c r="A155" s="54"/>
      <c r="B155" s="213"/>
      <c r="C155" s="56"/>
      <c r="D155" s="56"/>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row>
    <row r="156" spans="1:38" ht="15.75" hidden="1" customHeight="1">
      <c r="A156" s="54"/>
      <c r="B156" s="213"/>
      <c r="C156" s="56"/>
      <c r="D156" s="56"/>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row>
    <row r="157" spans="1:38" ht="15.75" hidden="1" customHeight="1">
      <c r="A157" s="54"/>
      <c r="B157" s="213"/>
      <c r="C157" s="56"/>
      <c r="D157" s="56"/>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row>
    <row r="158" spans="1:38" ht="15.75" hidden="1" customHeight="1">
      <c r="A158" s="54"/>
      <c r="B158" s="213"/>
      <c r="C158" s="56"/>
      <c r="D158" s="56"/>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row>
    <row r="159" spans="1:38" ht="15.75" hidden="1" customHeight="1">
      <c r="A159" s="54"/>
      <c r="B159" s="213"/>
      <c r="C159" s="56"/>
      <c r="D159" s="56"/>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row>
    <row r="160" spans="1:38" ht="15.75" hidden="1" customHeight="1">
      <c r="A160" s="54"/>
      <c r="B160" s="213"/>
      <c r="C160" s="56"/>
      <c r="D160" s="56"/>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row>
    <row r="161" spans="1:38" ht="15.75" hidden="1" customHeight="1">
      <c r="A161" s="54"/>
      <c r="B161" s="213"/>
      <c r="C161" s="56"/>
      <c r="D161" s="56"/>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ht="15.75" hidden="1" customHeight="1">
      <c r="A162" s="54"/>
      <c r="B162" s="213"/>
      <c r="C162" s="56"/>
      <c r="D162" s="56"/>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row>
    <row r="163" spans="1:38" ht="15.75" hidden="1" customHeight="1">
      <c r="A163" s="54"/>
      <c r="B163" s="213"/>
      <c r="C163" s="56"/>
      <c r="D163" s="56"/>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ht="15.75" hidden="1" customHeight="1">
      <c r="A164" s="54"/>
      <c r="B164" s="213"/>
      <c r="C164" s="56"/>
      <c r="D164" s="56"/>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row>
    <row r="165" spans="1:38" ht="15.75" hidden="1" customHeight="1">
      <c r="A165" s="54"/>
      <c r="B165" s="213"/>
      <c r="C165" s="56"/>
      <c r="D165" s="56"/>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row>
    <row r="166" spans="1:38" ht="15.75" hidden="1" customHeight="1">
      <c r="A166" s="54"/>
      <c r="B166" s="213"/>
      <c r="C166" s="56"/>
      <c r="D166" s="56"/>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row>
    <row r="167" spans="1:38" ht="15.75" hidden="1" customHeight="1">
      <c r="A167" s="54"/>
      <c r="B167" s="213"/>
      <c r="C167" s="56"/>
      <c r="D167" s="56"/>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row r="168" spans="1:38" ht="15.75" hidden="1" customHeight="1">
      <c r="A168" s="54"/>
      <c r="B168" s="213"/>
      <c r="C168" s="56"/>
      <c r="D168" s="56"/>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row>
    <row r="169" spans="1:38" ht="15.75" hidden="1" customHeight="1">
      <c r="A169" s="54"/>
      <c r="B169" s="213"/>
      <c r="C169" s="56"/>
      <c r="D169" s="56"/>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row>
    <row r="170" spans="1:38" ht="15.75" hidden="1" customHeight="1">
      <c r="A170" s="54"/>
      <c r="B170" s="213"/>
      <c r="C170" s="56"/>
      <c r="D170" s="56"/>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row>
    <row r="171" spans="1:38" ht="15.75" hidden="1" customHeight="1">
      <c r="A171" s="54"/>
      <c r="B171" s="213"/>
      <c r="C171" s="56"/>
      <c r="D171" s="56"/>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row>
    <row r="172" spans="1:38" ht="15.75" hidden="1" customHeight="1">
      <c r="A172" s="54"/>
      <c r="B172" s="213"/>
      <c r="C172" s="56"/>
      <c r="D172" s="56"/>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row>
    <row r="173" spans="1:38" ht="15.75" hidden="1" customHeight="1">
      <c r="A173" s="54"/>
      <c r="B173" s="213"/>
      <c r="C173" s="56"/>
      <c r="D173" s="56"/>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row>
    <row r="174" spans="1:38" ht="15.75" hidden="1" customHeight="1">
      <c r="A174" s="54"/>
      <c r="B174" s="213"/>
      <c r="C174" s="56"/>
      <c r="D174" s="56"/>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row>
    <row r="175" spans="1:38" ht="15.75" hidden="1" customHeight="1">
      <c r="A175" s="54"/>
      <c r="B175" s="213"/>
      <c r="C175" s="56"/>
      <c r="D175" s="56"/>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row>
    <row r="176" spans="1:38" ht="15.75" hidden="1" customHeight="1">
      <c r="A176" s="54"/>
      <c r="B176" s="213"/>
      <c r="C176" s="56"/>
      <c r="D176" s="56"/>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row>
    <row r="177" spans="1:38" ht="15.75" hidden="1" customHeight="1">
      <c r="A177" s="54"/>
      <c r="B177" s="213"/>
      <c r="C177" s="56"/>
      <c r="D177" s="56"/>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ht="15.75" hidden="1" customHeight="1">
      <c r="A178" s="54"/>
      <c r="B178" s="213"/>
      <c r="C178" s="56"/>
      <c r="D178" s="56"/>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ht="15.75" hidden="1" customHeight="1">
      <c r="A179" s="54"/>
      <c r="B179" s="213"/>
      <c r="C179" s="56"/>
      <c r="D179" s="56"/>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row>
    <row r="180" spans="1:38" ht="15.75" hidden="1" customHeight="1">
      <c r="A180" s="54"/>
      <c r="B180" s="213"/>
      <c r="C180" s="56"/>
      <c r="D180" s="56"/>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row>
    <row r="181" spans="1:38" ht="15.75" hidden="1" customHeight="1">
      <c r="A181" s="54"/>
      <c r="B181" s="213"/>
      <c r="C181" s="56"/>
      <c r="D181" s="56"/>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row>
    <row r="182" spans="1:38" ht="15.75" hidden="1" customHeight="1">
      <c r="A182" s="54"/>
      <c r="B182" s="213"/>
      <c r="C182" s="56"/>
      <c r="D182" s="56"/>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row>
    <row r="183" spans="1:38" ht="15.75" hidden="1" customHeight="1">
      <c r="A183" s="54"/>
      <c r="B183" s="213"/>
      <c r="C183" s="56"/>
      <c r="D183" s="56"/>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row>
    <row r="184" spans="1:38" ht="15.75" hidden="1" customHeight="1">
      <c r="A184" s="54"/>
      <c r="B184" s="213"/>
      <c r="C184" s="56"/>
      <c r="D184" s="56"/>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row>
    <row r="185" spans="1:38" ht="15.75" hidden="1" customHeight="1">
      <c r="A185" s="54"/>
      <c r="B185" s="213"/>
      <c r="C185" s="56"/>
      <c r="D185" s="56"/>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row>
    <row r="186" spans="1:38" ht="15.75" hidden="1" customHeight="1">
      <c r="A186" s="54"/>
      <c r="B186" s="213"/>
      <c r="C186" s="56"/>
      <c r="D186" s="56"/>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ht="15.75" hidden="1" customHeight="1">
      <c r="A187" s="54"/>
      <c r="B187" s="213"/>
      <c r="C187" s="56"/>
      <c r="D187" s="56"/>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row>
    <row r="188" spans="1:38" ht="15.75" hidden="1" customHeight="1">
      <c r="A188" s="54"/>
      <c r="B188" s="213"/>
      <c r="C188" s="56"/>
      <c r="D188" s="56"/>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row>
    <row r="189" spans="1:38" ht="15.75" hidden="1" customHeight="1">
      <c r="A189" s="54"/>
      <c r="B189" s="213"/>
      <c r="C189" s="56"/>
      <c r="D189" s="56"/>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row>
    <row r="190" spans="1:38" ht="15.75" hidden="1" customHeight="1">
      <c r="A190" s="54"/>
      <c r="B190" s="213"/>
      <c r="C190" s="56"/>
      <c r="D190" s="56"/>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row>
    <row r="191" spans="1:38" ht="15.75" hidden="1" customHeight="1">
      <c r="A191" s="54"/>
      <c r="B191" s="213"/>
      <c r="C191" s="56"/>
      <c r="D191" s="56"/>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row>
    <row r="192" spans="1:38" ht="15.75" hidden="1" customHeight="1">
      <c r="A192" s="54"/>
      <c r="B192" s="213"/>
      <c r="C192" s="56"/>
      <c r="D192" s="56"/>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ht="15.75" hidden="1" customHeight="1">
      <c r="A193" s="54"/>
      <c r="B193" s="213"/>
      <c r="C193" s="56"/>
      <c r="D193" s="56"/>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ht="15.75" hidden="1" customHeight="1">
      <c r="A194" s="54"/>
      <c r="B194" s="213"/>
      <c r="C194" s="56"/>
      <c r="D194" s="56"/>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row>
    <row r="195" spans="1:38" ht="15.75" hidden="1" customHeight="1">
      <c r="A195" s="54"/>
      <c r="B195" s="213"/>
      <c r="C195" s="56"/>
      <c r="D195" s="56"/>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row>
    <row r="196" spans="1:38" ht="15.75" hidden="1" customHeight="1">
      <c r="A196" s="54"/>
      <c r="B196" s="213"/>
      <c r="C196" s="56"/>
      <c r="D196" s="56"/>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row>
    <row r="197" spans="1:38" ht="15.75" hidden="1" customHeight="1">
      <c r="A197" s="54"/>
      <c r="B197" s="213"/>
      <c r="C197" s="56"/>
      <c r="D197" s="56"/>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row>
    <row r="198" spans="1:38" ht="15.75" hidden="1" customHeight="1">
      <c r="A198" s="54"/>
      <c r="B198" s="213"/>
      <c r="C198" s="56"/>
      <c r="D198" s="56"/>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row>
    <row r="199" spans="1:38" ht="15.75" hidden="1" customHeight="1">
      <c r="A199" s="54"/>
      <c r="B199" s="213"/>
      <c r="C199" s="56"/>
      <c r="D199" s="56"/>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row>
    <row r="200" spans="1:38" ht="15.75" hidden="1" customHeight="1">
      <c r="A200" s="54"/>
      <c r="B200" s="213"/>
      <c r="C200" s="56"/>
      <c r="D200" s="56"/>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row>
    <row r="201" spans="1:38" ht="15.75" hidden="1" customHeight="1">
      <c r="A201" s="54"/>
      <c r="B201" s="213"/>
      <c r="C201" s="56"/>
      <c r="D201" s="56"/>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row>
    <row r="202" spans="1:38" ht="15.75" hidden="1" customHeight="1">
      <c r="A202" s="54"/>
      <c r="B202" s="213"/>
      <c r="C202" s="56"/>
      <c r="D202" s="56"/>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row>
    <row r="203" spans="1:38" ht="15.75" hidden="1" customHeight="1">
      <c r="A203" s="54"/>
      <c r="B203" s="213"/>
      <c r="C203" s="56"/>
      <c r="D203" s="56"/>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row>
    <row r="204" spans="1:38" ht="15.75" hidden="1" customHeight="1">
      <c r="A204" s="54"/>
      <c r="B204" s="213"/>
      <c r="C204" s="56"/>
      <c r="D204" s="56"/>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row>
    <row r="205" spans="1:38" ht="15.75" hidden="1" customHeight="1">
      <c r="A205" s="54"/>
      <c r="B205" s="213"/>
      <c r="C205" s="56"/>
      <c r="D205" s="56"/>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row>
    <row r="206" spans="1:38" ht="15.75" hidden="1" customHeight="1">
      <c r="A206" s="54"/>
      <c r="B206" s="213"/>
      <c r="C206" s="56"/>
      <c r="D206" s="56"/>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row>
    <row r="207" spans="1:38" ht="15.75" hidden="1" customHeight="1">
      <c r="A207" s="54"/>
      <c r="B207" s="213"/>
      <c r="C207" s="56"/>
      <c r="D207" s="56"/>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38" ht="15.75" hidden="1" customHeight="1">
      <c r="A208" s="54"/>
      <c r="B208" s="213"/>
      <c r="C208" s="56"/>
      <c r="D208" s="56"/>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ht="15.75" hidden="1" customHeight="1">
      <c r="A209" s="54"/>
      <c r="B209" s="213"/>
      <c r="C209" s="56"/>
      <c r="D209" s="56"/>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row>
    <row r="210" spans="1:38" ht="15.75" hidden="1" customHeight="1">
      <c r="A210" s="54"/>
      <c r="B210" s="213"/>
      <c r="C210" s="56"/>
      <c r="D210" s="56"/>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row>
    <row r="211" spans="1:38" ht="15.75" hidden="1" customHeight="1">
      <c r="A211" s="54"/>
      <c r="B211" s="213"/>
      <c r="C211" s="56"/>
      <c r="D211" s="56"/>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row>
    <row r="212" spans="1:38" ht="15.75" hidden="1" customHeight="1">
      <c r="A212" s="54"/>
      <c r="B212" s="213"/>
      <c r="C212" s="56"/>
      <c r="D212" s="56"/>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row>
    <row r="213" spans="1:38" ht="15.75" hidden="1" customHeight="1">
      <c r="A213" s="54"/>
      <c r="B213" s="213"/>
      <c r="C213" s="56"/>
      <c r="D213" s="56"/>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row>
    <row r="214" spans="1:38" ht="15.75" hidden="1" customHeight="1">
      <c r="A214" s="54"/>
      <c r="B214" s="213"/>
      <c r="C214" s="56"/>
      <c r="D214" s="56"/>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row>
    <row r="215" spans="1:38" ht="15.75" hidden="1" customHeight="1">
      <c r="A215" s="54"/>
      <c r="B215" s="213"/>
      <c r="C215" s="56"/>
      <c r="D215" s="56"/>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row>
    <row r="216" spans="1:38" ht="15.75" hidden="1" customHeight="1">
      <c r="A216" s="54"/>
      <c r="B216" s="213"/>
      <c r="C216" s="56"/>
      <c r="D216" s="56"/>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row>
    <row r="217" spans="1:38" ht="15.75" hidden="1" customHeight="1">
      <c r="A217" s="54"/>
      <c r="B217" s="213"/>
      <c r="C217" s="56"/>
      <c r="D217" s="56"/>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row>
    <row r="218" spans="1:38" ht="15.75" hidden="1" customHeight="1">
      <c r="A218" s="54"/>
      <c r="B218" s="213"/>
      <c r="C218" s="56"/>
      <c r="D218" s="56"/>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row>
    <row r="219" spans="1:38" ht="15.75" hidden="1" customHeight="1">
      <c r="A219" s="54"/>
      <c r="B219" s="213"/>
      <c r="C219" s="56"/>
      <c r="D219" s="56"/>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row>
    <row r="220" spans="1:38" ht="15.75" hidden="1" customHeight="1">
      <c r="A220" s="54"/>
      <c r="B220" s="213"/>
      <c r="C220" s="56"/>
      <c r="D220" s="56"/>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row>
    <row r="221" spans="1:38" ht="15.75" hidden="1" customHeight="1">
      <c r="A221" s="54"/>
      <c r="B221" s="213"/>
      <c r="C221" s="56"/>
      <c r="D221" s="56"/>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row>
    <row r="222" spans="1:38" ht="15.75" hidden="1" customHeight="1">
      <c r="A222" s="54"/>
      <c r="B222" s="213"/>
      <c r="C222" s="56"/>
      <c r="D222" s="56"/>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row>
    <row r="223" spans="1:38" ht="15.75" hidden="1" customHeight="1">
      <c r="A223" s="54"/>
      <c r="B223" s="213"/>
      <c r="C223" s="56"/>
      <c r="D223" s="56"/>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row>
    <row r="224" spans="1:38" ht="15.75" hidden="1" customHeight="1">
      <c r="A224" s="54"/>
      <c r="B224" s="213"/>
      <c r="C224" s="56"/>
      <c r="D224" s="56"/>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row>
    <row r="225" spans="1:38" ht="15.75" hidden="1" customHeight="1">
      <c r="A225" s="54"/>
      <c r="B225" s="213"/>
      <c r="C225" s="56"/>
      <c r="D225" s="56"/>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row>
    <row r="226" spans="1:38" ht="15.75" hidden="1" customHeight="1">
      <c r="A226" s="54"/>
      <c r="B226" s="213"/>
      <c r="C226" s="56"/>
      <c r="D226" s="56"/>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row>
    <row r="227" spans="1:38" ht="15.75" hidden="1" customHeight="1">
      <c r="A227" s="54"/>
      <c r="B227" s="213"/>
      <c r="C227" s="56"/>
      <c r="D227" s="56"/>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ht="15.75" hidden="1" customHeight="1">
      <c r="A228" s="54"/>
      <c r="B228" s="213"/>
      <c r="C228" s="56"/>
      <c r="D228" s="56"/>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row>
    <row r="229" spans="1:38" ht="15.75" hidden="1" customHeight="1">
      <c r="A229" s="54"/>
      <c r="B229" s="213"/>
      <c r="C229" s="56"/>
      <c r="D229" s="56"/>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row>
    <row r="230" spans="1:38" ht="15.75" hidden="1" customHeight="1">
      <c r="A230" s="54"/>
      <c r="B230" s="213"/>
      <c r="C230" s="56"/>
      <c r="D230" s="56"/>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row>
    <row r="231" spans="1:38" ht="15.75" hidden="1" customHeight="1">
      <c r="A231" s="54"/>
      <c r="B231" s="213"/>
      <c r="C231" s="56"/>
      <c r="D231" s="56"/>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row>
    <row r="232" spans="1:38" ht="15.75" hidden="1" customHeight="1">
      <c r="A232" s="54"/>
      <c r="B232" s="213"/>
      <c r="C232" s="56"/>
      <c r="D232" s="56"/>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row>
    <row r="233" spans="1:38" ht="15.75" hidden="1" customHeight="1">
      <c r="A233" s="54"/>
      <c r="B233" s="213"/>
      <c r="C233" s="56"/>
      <c r="D233" s="56"/>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row>
    <row r="234" spans="1:38" ht="15.75" hidden="1" customHeight="1">
      <c r="A234" s="54"/>
      <c r="B234" s="213"/>
      <c r="C234" s="56"/>
      <c r="D234" s="56"/>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row>
    <row r="235" spans="1:38" ht="15.75" hidden="1" customHeight="1">
      <c r="A235" s="54"/>
      <c r="B235" s="213"/>
      <c r="C235" s="56"/>
      <c r="D235" s="56"/>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row>
    <row r="236" spans="1:38" ht="15.75" hidden="1" customHeight="1">
      <c r="A236" s="54"/>
      <c r="B236" s="213"/>
      <c r="C236" s="56"/>
      <c r="D236" s="56"/>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row>
    <row r="237" spans="1:38" ht="15.75" hidden="1" customHeight="1">
      <c r="A237" s="54"/>
      <c r="B237" s="213"/>
      <c r="C237" s="56"/>
      <c r="D237" s="56"/>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row>
    <row r="238" spans="1:38" ht="15.75" hidden="1" customHeight="1">
      <c r="A238" s="54"/>
      <c r="B238" s="213"/>
      <c r="C238" s="56"/>
      <c r="D238" s="56"/>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row>
    <row r="239" spans="1:38" ht="15.75" hidden="1" customHeight="1">
      <c r="A239" s="54"/>
      <c r="B239" s="213"/>
      <c r="C239" s="56"/>
      <c r="D239" s="56"/>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row>
    <row r="240" spans="1:38" ht="15.75" hidden="1" customHeight="1">
      <c r="A240" s="54"/>
      <c r="B240" s="213"/>
      <c r="C240" s="56"/>
      <c r="D240" s="56"/>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row>
    <row r="241" spans="1:38" ht="15.75" hidden="1" customHeight="1">
      <c r="A241" s="54"/>
      <c r="B241" s="213"/>
      <c r="C241" s="56"/>
      <c r="D241" s="56"/>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row>
    <row r="242" spans="1:38" ht="15.75" hidden="1" customHeight="1">
      <c r="A242" s="54"/>
      <c r="B242" s="213"/>
      <c r="C242" s="56"/>
      <c r="D242" s="56"/>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row>
    <row r="243" spans="1:38" ht="15.75" hidden="1" customHeight="1">
      <c r="A243" s="54"/>
      <c r="B243" s="213"/>
      <c r="C243" s="56"/>
      <c r="D243" s="56"/>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row>
    <row r="244" spans="1:38" ht="15.75" hidden="1" customHeight="1">
      <c r="A244" s="54"/>
      <c r="B244" s="213"/>
      <c r="C244" s="56"/>
      <c r="D244" s="56"/>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ht="15.75" hidden="1" customHeight="1">
      <c r="A245" s="54"/>
      <c r="B245" s="213"/>
      <c r="C245" s="56"/>
      <c r="D245" s="56"/>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row>
    <row r="246" spans="1:38" ht="15.75" hidden="1" customHeight="1">
      <c r="A246" s="54"/>
      <c r="B246" s="213"/>
      <c r="C246" s="56"/>
      <c r="D246" s="56"/>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row>
    <row r="247" spans="1:38" ht="15.75" hidden="1" customHeight="1">
      <c r="A247" s="54"/>
      <c r="B247" s="213"/>
      <c r="C247" s="56"/>
      <c r="D247" s="56"/>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row>
    <row r="248" spans="1:38" ht="15.75" hidden="1" customHeight="1">
      <c r="A248" s="54"/>
      <c r="B248" s="213"/>
      <c r="C248" s="56"/>
      <c r="D248" s="56"/>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row>
    <row r="249" spans="1:38" ht="15.75" hidden="1" customHeight="1">
      <c r="A249" s="54"/>
      <c r="B249" s="213"/>
      <c r="C249" s="56"/>
      <c r="D249" s="56"/>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row>
    <row r="250" spans="1:38" ht="15.75" hidden="1" customHeight="1">
      <c r="A250" s="54"/>
      <c r="B250" s="213"/>
      <c r="C250" s="56"/>
      <c r="D250" s="56"/>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row>
    <row r="251" spans="1:38" ht="15.75" hidden="1" customHeight="1">
      <c r="A251" s="54"/>
      <c r="B251" s="213"/>
      <c r="C251" s="56"/>
      <c r="D251" s="56"/>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row>
    <row r="252" spans="1:38" ht="15.75" hidden="1" customHeight="1">
      <c r="A252" s="54"/>
      <c r="B252" s="213"/>
      <c r="C252" s="56"/>
      <c r="D252" s="56"/>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row>
    <row r="253" spans="1:38" ht="15.75" hidden="1" customHeight="1">
      <c r="A253" s="54"/>
      <c r="B253" s="213"/>
      <c r="C253" s="56"/>
      <c r="D253" s="56"/>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row>
    <row r="254" spans="1:38" ht="15.75" hidden="1" customHeight="1">
      <c r="A254" s="54"/>
      <c r="B254" s="213"/>
      <c r="C254" s="56"/>
      <c r="D254" s="56"/>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row>
    <row r="255" spans="1:38" ht="15.75" hidden="1" customHeight="1">
      <c r="A255" s="54"/>
      <c r="B255" s="213"/>
      <c r="C255" s="56"/>
      <c r="D255" s="56"/>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row>
    <row r="256" spans="1:38" ht="15.75" hidden="1" customHeight="1">
      <c r="A256" s="54"/>
      <c r="B256" s="213"/>
      <c r="C256" s="56"/>
      <c r="D256" s="56"/>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row>
    <row r="257" spans="1:38" ht="15.75" hidden="1" customHeight="1">
      <c r="A257" s="54"/>
      <c r="B257" s="213"/>
      <c r="C257" s="56"/>
      <c r="D257" s="56"/>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row>
    <row r="258" spans="1:38" ht="15.75" hidden="1" customHeight="1">
      <c r="A258" s="54"/>
      <c r="B258" s="213"/>
      <c r="C258" s="56"/>
      <c r="D258" s="56"/>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row>
    <row r="259" spans="1:38" ht="15.75" hidden="1" customHeight="1">
      <c r="A259" s="54"/>
      <c r="B259" s="213"/>
      <c r="C259" s="56"/>
      <c r="D259" s="56"/>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row>
    <row r="260" spans="1:38" ht="15.75" hidden="1" customHeight="1">
      <c r="A260" s="54"/>
      <c r="B260" s="213"/>
      <c r="C260" s="56"/>
      <c r="D260" s="56"/>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row>
    <row r="261" spans="1:38" ht="15.75" hidden="1" customHeight="1">
      <c r="A261" s="54"/>
      <c r="B261" s="213"/>
      <c r="C261" s="56"/>
      <c r="D261" s="56"/>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row>
    <row r="262" spans="1:38" ht="15.75" hidden="1" customHeight="1">
      <c r="A262" s="54"/>
      <c r="B262" s="213"/>
      <c r="C262" s="56"/>
      <c r="D262" s="56"/>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row>
    <row r="263" spans="1:38" ht="15.75" hidden="1" customHeight="1">
      <c r="A263" s="54"/>
      <c r="B263" s="213"/>
      <c r="C263" s="56"/>
      <c r="D263" s="56"/>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row>
    <row r="264" spans="1:38" ht="15.75" hidden="1" customHeight="1">
      <c r="A264" s="54"/>
      <c r="B264" s="213"/>
      <c r="C264" s="56"/>
      <c r="D264" s="56"/>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row>
    <row r="265" spans="1:38" ht="15.75" hidden="1" customHeight="1">
      <c r="A265" s="54"/>
      <c r="B265" s="213"/>
      <c r="C265" s="56"/>
      <c r="D265" s="56"/>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row>
    <row r="266" spans="1:38" ht="15.75" hidden="1" customHeight="1">
      <c r="A266" s="54"/>
      <c r="B266" s="213"/>
      <c r="C266" s="56"/>
      <c r="D266" s="56"/>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row>
    <row r="267" spans="1:38" ht="15.75" hidden="1" customHeight="1">
      <c r="A267" s="54"/>
      <c r="B267" s="213"/>
      <c r="C267" s="56"/>
      <c r="D267" s="56"/>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row>
    <row r="268" spans="1:38" ht="15.75" hidden="1" customHeight="1">
      <c r="A268" s="54"/>
      <c r="B268" s="213"/>
      <c r="C268" s="56"/>
      <c r="D268" s="56"/>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row>
    <row r="269" spans="1:38" ht="15.75" hidden="1" customHeight="1">
      <c r="A269" s="54"/>
      <c r="B269" s="213"/>
      <c r="C269" s="56"/>
      <c r="D269" s="56"/>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row>
    <row r="270" spans="1:38" ht="15.75" hidden="1" customHeight="1">
      <c r="A270" s="54"/>
      <c r="B270" s="213"/>
      <c r="C270" s="56"/>
      <c r="D270" s="56"/>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row>
    <row r="271" spans="1:38" ht="15.75" hidden="1" customHeight="1">
      <c r="A271" s="54"/>
      <c r="B271" s="213"/>
      <c r="C271" s="56"/>
      <c r="D271" s="56"/>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row>
    <row r="272" spans="1:38" ht="15.75" hidden="1" customHeight="1">
      <c r="A272" s="54"/>
      <c r="B272" s="213"/>
      <c r="C272" s="56"/>
      <c r="D272" s="56"/>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row>
    <row r="273" spans="1:38" ht="15.75" hidden="1" customHeight="1">
      <c r="A273" s="54"/>
      <c r="B273" s="213"/>
      <c r="C273" s="56"/>
      <c r="D273" s="56"/>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row>
    <row r="274" spans="1:38" ht="15.75" hidden="1" customHeight="1">
      <c r="A274" s="54"/>
      <c r="B274" s="213"/>
      <c r="C274" s="56"/>
      <c r="D274" s="56"/>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row>
    <row r="275" spans="1:38" ht="15.75" hidden="1" customHeight="1">
      <c r="A275" s="54"/>
      <c r="B275" s="213"/>
      <c r="C275" s="56"/>
      <c r="D275" s="56"/>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row>
    <row r="276" spans="1:38" ht="15.75" hidden="1" customHeight="1">
      <c r="A276" s="54"/>
      <c r="B276" s="213"/>
      <c r="C276" s="56"/>
      <c r="D276" s="56"/>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row>
    <row r="277" spans="1:38" ht="15.75" hidden="1" customHeight="1">
      <c r="A277" s="54"/>
      <c r="B277" s="213"/>
      <c r="C277" s="56"/>
      <c r="D277" s="56"/>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row>
    <row r="278" spans="1:38" ht="15.75" hidden="1" customHeight="1">
      <c r="A278" s="54"/>
      <c r="B278" s="213"/>
      <c r="C278" s="56"/>
      <c r="D278" s="56"/>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row>
    <row r="279" spans="1:38" ht="15.75" hidden="1" customHeight="1">
      <c r="A279" s="54"/>
      <c r="B279" s="213"/>
      <c r="C279" s="56"/>
      <c r="D279" s="56"/>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row>
    <row r="280" spans="1:38" ht="15.75" hidden="1" customHeight="1">
      <c r="A280" s="54"/>
      <c r="B280" s="213"/>
      <c r="C280" s="56"/>
      <c r="D280" s="56"/>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row>
    <row r="281" spans="1:38" ht="15.75" hidden="1" customHeight="1">
      <c r="A281" s="54"/>
      <c r="B281" s="213"/>
      <c r="C281" s="56"/>
      <c r="D281" s="56"/>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row>
    <row r="282" spans="1:38" ht="15.75" hidden="1" customHeight="1">
      <c r="A282" s="54"/>
      <c r="B282" s="213"/>
      <c r="C282" s="56"/>
      <c r="D282" s="56"/>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row>
    <row r="283" spans="1:38" ht="15.75" hidden="1" customHeight="1">
      <c r="A283" s="54"/>
      <c r="B283" s="213"/>
      <c r="C283" s="56"/>
      <c r="D283" s="56"/>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row>
    <row r="284" spans="1:38" ht="15.75" hidden="1" customHeight="1">
      <c r="A284" s="54"/>
      <c r="B284" s="213"/>
      <c r="C284" s="56"/>
      <c r="D284" s="56"/>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row>
    <row r="285" spans="1:38" ht="15.75" hidden="1" customHeight="1">
      <c r="A285" s="54"/>
      <c r="B285" s="213"/>
      <c r="C285" s="56"/>
      <c r="D285" s="56"/>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row>
    <row r="286" spans="1:38" ht="15.75" hidden="1" customHeight="1">
      <c r="A286" s="54"/>
      <c r="B286" s="213"/>
      <c r="C286" s="56"/>
      <c r="D286" s="56"/>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row>
    <row r="287" spans="1:38" ht="15.75" hidden="1" customHeight="1">
      <c r="A287" s="54"/>
      <c r="B287" s="213"/>
      <c r="C287" s="56"/>
      <c r="D287" s="56"/>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row>
    <row r="288" spans="1:38" ht="15.75" hidden="1" customHeight="1">
      <c r="A288" s="54"/>
      <c r="B288" s="213"/>
      <c r="C288" s="56"/>
      <c r="D288" s="56"/>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1:38" ht="15.75" hidden="1" customHeight="1">
      <c r="A289" s="54"/>
      <c r="B289" s="213"/>
      <c r="C289" s="56"/>
      <c r="D289" s="56"/>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row>
    <row r="290" spans="1:38" ht="15.75" hidden="1" customHeight="1">
      <c r="A290" s="54"/>
      <c r="B290" s="213"/>
      <c r="C290" s="56"/>
      <c r="D290" s="56"/>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row>
    <row r="291" spans="1:38" ht="15.75" hidden="1" customHeight="1">
      <c r="A291" s="54"/>
      <c r="B291" s="213"/>
      <c r="C291" s="56"/>
      <c r="D291" s="56"/>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row>
    <row r="292" spans="1:38" ht="15.75" hidden="1" customHeight="1">
      <c r="A292" s="54"/>
      <c r="B292" s="213"/>
      <c r="C292" s="56"/>
      <c r="D292" s="56"/>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row>
    <row r="293" spans="1:38" ht="15.75" hidden="1" customHeight="1">
      <c r="A293" s="54"/>
      <c r="B293" s="213"/>
      <c r="C293" s="56"/>
      <c r="D293" s="56"/>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row>
    <row r="294" spans="1:38" ht="15.75" hidden="1" customHeight="1">
      <c r="A294" s="54"/>
      <c r="B294" s="213"/>
      <c r="C294" s="56"/>
      <c r="D294" s="56"/>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row>
    <row r="295" spans="1:38" ht="15.75" hidden="1" customHeight="1">
      <c r="A295" s="54"/>
      <c r="B295" s="213"/>
      <c r="C295" s="56"/>
      <c r="D295" s="56"/>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row>
    <row r="296" spans="1:38" ht="15.75" hidden="1" customHeight="1">
      <c r="A296" s="54"/>
      <c r="B296" s="213"/>
      <c r="C296" s="56"/>
      <c r="D296" s="56"/>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row>
    <row r="297" spans="1:38" ht="15.75" hidden="1" customHeight="1">
      <c r="A297" s="54"/>
      <c r="B297" s="213"/>
      <c r="C297" s="56"/>
      <c r="D297" s="56"/>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row>
    <row r="298" spans="1:38" ht="15.75" hidden="1" customHeight="1">
      <c r="A298" s="54"/>
      <c r="B298" s="213"/>
      <c r="C298" s="56"/>
      <c r="D298" s="56"/>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row>
    <row r="299" spans="1:38" ht="15.75" hidden="1" customHeight="1">
      <c r="A299" s="54"/>
      <c r="B299" s="213"/>
      <c r="C299" s="56"/>
      <c r="D299" s="56"/>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row>
    <row r="300" spans="1:38" ht="15.75" hidden="1" customHeight="1">
      <c r="A300" s="54"/>
      <c r="B300" s="213"/>
      <c r="C300" s="56"/>
      <c r="D300" s="56"/>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row>
    <row r="301" spans="1:38" ht="15.75" hidden="1" customHeight="1">
      <c r="A301" s="54"/>
      <c r="B301" s="213"/>
      <c r="C301" s="56"/>
      <c r="D301" s="56"/>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row>
    <row r="302" spans="1:38" ht="15.75" hidden="1" customHeight="1">
      <c r="A302" s="54"/>
      <c r="B302" s="213"/>
      <c r="C302" s="56"/>
      <c r="D302" s="56"/>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row>
    <row r="303" spans="1:38" ht="15.75" hidden="1" customHeight="1">
      <c r="A303" s="54"/>
      <c r="B303" s="213"/>
      <c r="C303" s="56"/>
      <c r="D303" s="56"/>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row>
    <row r="304" spans="1:38" ht="15.75" hidden="1" customHeight="1">
      <c r="A304" s="54"/>
      <c r="B304" s="213"/>
      <c r="C304" s="56"/>
      <c r="D304" s="56"/>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row>
    <row r="305" spans="1:38" ht="15.75" hidden="1" customHeight="1">
      <c r="A305" s="54"/>
      <c r="B305" s="213"/>
      <c r="C305" s="56"/>
      <c r="D305" s="56"/>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row>
    <row r="306" spans="1:38" ht="15.75" hidden="1" customHeight="1">
      <c r="A306" s="54"/>
      <c r="B306" s="213"/>
      <c r="C306" s="56"/>
      <c r="D306" s="56"/>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row>
    <row r="307" spans="1:38" ht="15.75" hidden="1" customHeight="1">
      <c r="A307" s="54"/>
      <c r="B307" s="213"/>
      <c r="C307" s="56"/>
      <c r="D307" s="56"/>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row>
    <row r="308" spans="1:38" ht="15.75" hidden="1" customHeight="1">
      <c r="A308" s="54"/>
      <c r="B308" s="213"/>
      <c r="C308" s="56"/>
      <c r="D308" s="56"/>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row>
    <row r="309" spans="1:38" ht="15.75" hidden="1" customHeight="1">
      <c r="A309" s="54"/>
      <c r="B309" s="213"/>
      <c r="C309" s="56"/>
      <c r="D309" s="56"/>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row>
    <row r="310" spans="1:38" ht="15.75" hidden="1" customHeight="1">
      <c r="A310" s="54"/>
      <c r="B310" s="213"/>
      <c r="C310" s="56"/>
      <c r="D310" s="56"/>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row>
    <row r="311" spans="1:38" ht="15.75" hidden="1" customHeight="1">
      <c r="A311" s="54"/>
      <c r="B311" s="213"/>
      <c r="C311" s="56"/>
      <c r="D311" s="56"/>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row>
    <row r="312" spans="1:38" ht="15.75" hidden="1" customHeight="1">
      <c r="A312" s="54"/>
      <c r="B312" s="213"/>
      <c r="C312" s="56"/>
      <c r="D312" s="56"/>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row>
    <row r="313" spans="1:38" ht="15.75" hidden="1" customHeight="1">
      <c r="A313" s="54"/>
      <c r="B313" s="213"/>
      <c r="C313" s="56"/>
      <c r="D313" s="56"/>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row>
    <row r="314" spans="1:38" ht="15.75" hidden="1" customHeight="1">
      <c r="A314" s="54"/>
      <c r="B314" s="213"/>
      <c r="C314" s="56"/>
      <c r="D314" s="56"/>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row>
    <row r="315" spans="1:38" ht="15.75" hidden="1" customHeight="1">
      <c r="A315" s="54"/>
      <c r="B315" s="213"/>
      <c r="C315" s="56"/>
      <c r="D315" s="56"/>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row>
    <row r="316" spans="1:38" ht="15.75" hidden="1" customHeight="1">
      <c r="A316" s="54"/>
      <c r="B316" s="213"/>
      <c r="C316" s="56"/>
      <c r="D316" s="56"/>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row>
    <row r="317" spans="1:38" ht="15.75" hidden="1" customHeight="1">
      <c r="A317" s="54"/>
      <c r="B317" s="213"/>
      <c r="C317" s="56"/>
      <c r="D317" s="56"/>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row>
    <row r="318" spans="1:38" ht="15.75" hidden="1" customHeight="1">
      <c r="A318" s="54"/>
      <c r="B318" s="213"/>
      <c r="C318" s="56"/>
      <c r="D318" s="56"/>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row>
    <row r="319" spans="1:38" ht="15.75" hidden="1" customHeight="1">
      <c r="A319" s="54"/>
      <c r="B319" s="213"/>
      <c r="C319" s="56"/>
      <c r="D319" s="56"/>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row>
    <row r="320" spans="1:38" ht="15.75" hidden="1" customHeight="1">
      <c r="A320" s="54"/>
      <c r="B320" s="213"/>
      <c r="C320" s="56"/>
      <c r="D320" s="56"/>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row>
    <row r="321" spans="1:38" ht="15.75" hidden="1" customHeight="1">
      <c r="A321" s="54"/>
      <c r="B321" s="213"/>
      <c r="C321" s="56"/>
      <c r="D321" s="56"/>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row>
    <row r="322" spans="1:38" ht="15.75" hidden="1" customHeight="1">
      <c r="A322" s="54"/>
      <c r="B322" s="213"/>
      <c r="C322" s="56"/>
      <c r="D322" s="56"/>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row>
    <row r="323" spans="1:38" ht="15.75" hidden="1" customHeight="1">
      <c r="A323" s="54"/>
      <c r="B323" s="213"/>
      <c r="C323" s="56"/>
      <c r="D323" s="56"/>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row>
    <row r="324" spans="1:38" ht="15.75" hidden="1" customHeight="1">
      <c r="A324" s="54"/>
      <c r="B324" s="213"/>
      <c r="C324" s="56"/>
      <c r="D324" s="56"/>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row>
    <row r="325" spans="1:38" ht="15.75" hidden="1" customHeight="1">
      <c r="A325" s="54"/>
      <c r="B325" s="213"/>
      <c r="C325" s="56"/>
      <c r="D325" s="56"/>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row>
    <row r="326" spans="1:38" ht="15.75" hidden="1" customHeight="1">
      <c r="A326" s="54"/>
      <c r="B326" s="213"/>
      <c r="C326" s="56"/>
      <c r="D326" s="56"/>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row>
    <row r="327" spans="1:38" ht="15.75" hidden="1" customHeight="1">
      <c r="A327" s="54"/>
      <c r="B327" s="213"/>
      <c r="C327" s="56"/>
      <c r="D327" s="56"/>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row>
    <row r="328" spans="1:38" ht="15.75" hidden="1" customHeight="1">
      <c r="A328" s="54"/>
      <c r="B328" s="213"/>
      <c r="C328" s="56"/>
      <c r="D328" s="56"/>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row>
    <row r="329" spans="1:38" ht="15.75" hidden="1" customHeight="1">
      <c r="A329" s="54"/>
      <c r="B329" s="213"/>
      <c r="C329" s="56"/>
      <c r="D329" s="56"/>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row>
    <row r="330" spans="1:38" ht="15.75" hidden="1" customHeight="1">
      <c r="A330" s="54"/>
      <c r="B330" s="213"/>
      <c r="C330" s="56"/>
      <c r="D330" s="56"/>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row>
    <row r="331" spans="1:38" ht="15.75" hidden="1" customHeight="1">
      <c r="A331" s="54"/>
      <c r="B331" s="213"/>
      <c r="C331" s="56"/>
      <c r="D331" s="56"/>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row>
    <row r="332" spans="1:38" ht="15.75" hidden="1" customHeight="1">
      <c r="A332" s="54"/>
      <c r="B332" s="213"/>
      <c r="C332" s="56"/>
      <c r="D332" s="56"/>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row>
    <row r="333" spans="1:38" ht="15.75" hidden="1" customHeight="1">
      <c r="A333" s="54"/>
      <c r="B333" s="213"/>
      <c r="C333" s="56"/>
      <c r="D333" s="56"/>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row>
    <row r="334" spans="1:38" ht="15.75" hidden="1" customHeight="1">
      <c r="A334" s="54"/>
      <c r="B334" s="213"/>
      <c r="C334" s="56"/>
      <c r="D334" s="56"/>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row>
    <row r="335" spans="1:38" ht="15.75" hidden="1" customHeight="1">
      <c r="A335" s="54"/>
      <c r="B335" s="213"/>
      <c r="C335" s="56"/>
      <c r="D335" s="56"/>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row>
    <row r="336" spans="1:38" ht="15.75" hidden="1" customHeight="1">
      <c r="A336" s="54"/>
      <c r="B336" s="213"/>
      <c r="C336" s="56"/>
      <c r="D336" s="56"/>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row>
    <row r="337" spans="1:38" ht="15.75" hidden="1" customHeight="1">
      <c r="A337" s="54"/>
      <c r="B337" s="213"/>
      <c r="C337" s="56"/>
      <c r="D337" s="56"/>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row>
    <row r="338" spans="1:38" ht="15.75" hidden="1" customHeight="1">
      <c r="A338" s="54"/>
      <c r="B338" s="213"/>
      <c r="C338" s="56"/>
      <c r="D338" s="56"/>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row>
    <row r="339" spans="1:38" ht="15.75" hidden="1" customHeight="1">
      <c r="A339" s="54"/>
      <c r="B339" s="213"/>
      <c r="C339" s="56"/>
      <c r="D339" s="56"/>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row>
    <row r="340" spans="1:38" ht="15.75" hidden="1" customHeight="1">
      <c r="A340" s="54"/>
      <c r="B340" s="213"/>
      <c r="C340" s="56"/>
      <c r="D340" s="56"/>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row>
    <row r="341" spans="1:38" ht="15.75" hidden="1" customHeight="1">
      <c r="A341" s="54"/>
      <c r="B341" s="213"/>
      <c r="C341" s="56"/>
      <c r="D341" s="56"/>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row>
    <row r="342" spans="1:38" ht="15.75" hidden="1" customHeight="1">
      <c r="A342" s="54"/>
      <c r="B342" s="213"/>
      <c r="C342" s="56"/>
      <c r="D342" s="56"/>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row>
    <row r="343" spans="1:38" ht="15.75" hidden="1" customHeight="1">
      <c r="A343" s="54"/>
      <c r="B343" s="213"/>
      <c r="C343" s="56"/>
      <c r="D343" s="56"/>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row>
    <row r="344" spans="1:38" ht="15.75" hidden="1" customHeight="1">
      <c r="A344" s="54"/>
      <c r="B344" s="213"/>
      <c r="C344" s="56"/>
      <c r="D344" s="56"/>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row>
    <row r="345" spans="1:38" ht="15.75" hidden="1" customHeight="1">
      <c r="A345" s="54"/>
      <c r="B345" s="213"/>
      <c r="C345" s="56"/>
      <c r="D345" s="56"/>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row>
    <row r="346" spans="1:38" ht="15.75" hidden="1" customHeight="1">
      <c r="A346" s="54"/>
      <c r="B346" s="213"/>
      <c r="C346" s="56"/>
      <c r="D346" s="56"/>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row>
    <row r="347" spans="1:38" ht="15.75" hidden="1" customHeight="1">
      <c r="A347" s="54"/>
      <c r="B347" s="213"/>
      <c r="C347" s="56"/>
      <c r="D347" s="56"/>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row>
    <row r="348" spans="1:38" ht="15.75" hidden="1" customHeight="1">
      <c r="A348" s="54"/>
      <c r="B348" s="213"/>
      <c r="C348" s="56"/>
      <c r="D348" s="56"/>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row>
    <row r="349" spans="1:38" ht="15.75" hidden="1" customHeight="1">
      <c r="A349" s="54"/>
      <c r="B349" s="213"/>
      <c r="C349" s="56"/>
      <c r="D349" s="56"/>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row>
    <row r="350" spans="1:38" ht="15.75" hidden="1" customHeight="1">
      <c r="A350" s="54"/>
      <c r="B350" s="213"/>
      <c r="C350" s="56"/>
      <c r="D350" s="56"/>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row>
    <row r="351" spans="1:38" ht="15.75" hidden="1" customHeight="1">
      <c r="A351" s="54"/>
      <c r="B351" s="213"/>
      <c r="C351" s="56"/>
      <c r="D351" s="56"/>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row>
    <row r="352" spans="1:38" ht="15.75" hidden="1" customHeight="1">
      <c r="A352" s="54"/>
      <c r="B352" s="213"/>
      <c r="C352" s="56"/>
      <c r="D352" s="56"/>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row>
    <row r="353" spans="1:38" ht="15.75" hidden="1" customHeight="1">
      <c r="A353" s="54"/>
      <c r="B353" s="213"/>
      <c r="C353" s="56"/>
      <c r="D353" s="56"/>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row>
    <row r="354" spans="1:38" ht="15.75" hidden="1" customHeight="1">
      <c r="A354" s="54"/>
      <c r="B354" s="213"/>
      <c r="C354" s="56"/>
      <c r="D354" s="56"/>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row>
    <row r="355" spans="1:38" ht="15.75" hidden="1" customHeight="1">
      <c r="A355" s="54"/>
      <c r="B355" s="213"/>
      <c r="C355" s="56"/>
      <c r="D355" s="56"/>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row>
    <row r="356" spans="1:38" ht="15.75" hidden="1" customHeight="1">
      <c r="A356" s="54"/>
      <c r="B356" s="213"/>
      <c r="C356" s="56"/>
      <c r="D356" s="56"/>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row>
    <row r="357" spans="1:38" ht="15.75" hidden="1" customHeight="1">
      <c r="A357" s="54"/>
      <c r="B357" s="213"/>
      <c r="C357" s="56"/>
      <c r="D357" s="56"/>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row>
    <row r="358" spans="1:38" ht="15.75" hidden="1" customHeight="1">
      <c r="A358" s="54"/>
      <c r="B358" s="213"/>
      <c r="C358" s="56"/>
      <c r="D358" s="56"/>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row>
    <row r="359" spans="1:38" ht="15.75" hidden="1" customHeight="1">
      <c r="A359" s="54"/>
      <c r="B359" s="213"/>
      <c r="C359" s="56"/>
      <c r="D359" s="56"/>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row>
    <row r="360" spans="1:38" ht="15.75" hidden="1" customHeight="1">
      <c r="A360" s="54"/>
      <c r="B360" s="213"/>
      <c r="C360" s="56"/>
      <c r="D360" s="56"/>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row>
    <row r="361" spans="1:38" ht="15.75" hidden="1" customHeight="1">
      <c r="A361" s="54"/>
      <c r="B361" s="213"/>
      <c r="C361" s="56"/>
      <c r="D361" s="56"/>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row>
    <row r="362" spans="1:38" ht="15.75" hidden="1" customHeight="1">
      <c r="A362" s="54"/>
      <c r="B362" s="213"/>
      <c r="C362" s="56"/>
      <c r="D362" s="56"/>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row>
    <row r="363" spans="1:38" ht="15.75" hidden="1" customHeight="1">
      <c r="A363" s="54"/>
      <c r="B363" s="213"/>
      <c r="C363" s="56"/>
      <c r="D363" s="56"/>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row>
    <row r="364" spans="1:38" ht="15.75" hidden="1" customHeight="1">
      <c r="A364" s="54"/>
      <c r="B364" s="213"/>
      <c r="C364" s="56"/>
      <c r="D364" s="56"/>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row>
    <row r="365" spans="1:38" ht="15.75" hidden="1" customHeight="1">
      <c r="A365" s="54"/>
      <c r="B365" s="213"/>
      <c r="C365" s="56"/>
      <c r="D365" s="56"/>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row>
    <row r="366" spans="1:38" ht="15.75" hidden="1" customHeight="1">
      <c r="A366" s="54"/>
      <c r="B366" s="213"/>
      <c r="C366" s="56"/>
      <c r="D366" s="56"/>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row>
    <row r="367" spans="1:38" ht="15.75" hidden="1" customHeight="1">
      <c r="A367" s="54"/>
      <c r="B367" s="213"/>
      <c r="C367" s="56"/>
      <c r="D367" s="56"/>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row>
    <row r="368" spans="1:38" ht="15.75" hidden="1" customHeight="1">
      <c r="A368" s="54"/>
      <c r="B368" s="213"/>
      <c r="C368" s="56"/>
      <c r="D368" s="56"/>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row>
    <row r="369" spans="1:38" ht="15.75" hidden="1" customHeight="1">
      <c r="A369" s="54"/>
      <c r="B369" s="213"/>
      <c r="C369" s="56"/>
      <c r="D369" s="56"/>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row>
    <row r="370" spans="1:38" ht="15.75" hidden="1" customHeight="1">
      <c r="A370" s="54"/>
      <c r="B370" s="213"/>
      <c r="C370" s="56"/>
      <c r="D370" s="56"/>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row>
    <row r="371" spans="1:38" ht="15.75" hidden="1" customHeight="1">
      <c r="A371" s="54"/>
      <c r="B371" s="213"/>
      <c r="C371" s="56"/>
      <c r="D371" s="56"/>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row>
    <row r="372" spans="1:38" ht="15.75" hidden="1" customHeight="1">
      <c r="A372" s="54"/>
      <c r="B372" s="213"/>
      <c r="C372" s="56"/>
      <c r="D372" s="56"/>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row>
    <row r="373" spans="1:38" ht="15.75" hidden="1" customHeight="1">
      <c r="A373" s="54"/>
      <c r="B373" s="213"/>
      <c r="C373" s="56"/>
      <c r="D373" s="56"/>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row>
    <row r="374" spans="1:38" ht="15.75" hidden="1" customHeight="1">
      <c r="A374" s="54"/>
      <c r="B374" s="213"/>
      <c r="C374" s="56"/>
      <c r="D374" s="56"/>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row>
    <row r="375" spans="1:38" ht="15.75" hidden="1" customHeight="1">
      <c r="A375" s="54"/>
      <c r="B375" s="213"/>
      <c r="C375" s="56"/>
      <c r="D375" s="56"/>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row>
    <row r="376" spans="1:38" ht="15.75" hidden="1" customHeight="1">
      <c r="A376" s="54"/>
      <c r="B376" s="213"/>
      <c r="C376" s="56"/>
      <c r="D376" s="56"/>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row>
    <row r="377" spans="1:38" ht="15.75" hidden="1" customHeight="1">
      <c r="A377" s="54"/>
      <c r="B377" s="213"/>
      <c r="C377" s="56"/>
      <c r="D377" s="56"/>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row>
    <row r="378" spans="1:38" ht="15.75" hidden="1" customHeight="1">
      <c r="A378" s="54"/>
      <c r="B378" s="213"/>
      <c r="C378" s="56"/>
      <c r="D378" s="56"/>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t="15.75" hidden="1" customHeight="1">
      <c r="A379" s="54"/>
      <c r="B379" s="213"/>
      <c r="C379" s="56"/>
      <c r="D379" s="56"/>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row>
    <row r="380" spans="1:38" ht="15.75" hidden="1" customHeight="1">
      <c r="A380" s="54"/>
      <c r="B380" s="213"/>
      <c r="C380" s="56"/>
      <c r="D380" s="56"/>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row>
    <row r="381" spans="1:38" ht="15.75" hidden="1" customHeight="1">
      <c r="A381" s="54"/>
      <c r="B381" s="213"/>
      <c r="C381" s="56"/>
      <c r="D381" s="56"/>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row>
    <row r="382" spans="1:38" ht="15.75" hidden="1" customHeight="1">
      <c r="A382" s="54"/>
      <c r="B382" s="213"/>
      <c r="C382" s="56"/>
      <c r="D382" s="56"/>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row>
    <row r="383" spans="1:38" ht="15.75" hidden="1" customHeight="1">
      <c r="A383" s="54"/>
      <c r="B383" s="213"/>
      <c r="C383" s="56"/>
      <c r="D383" s="56"/>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row>
    <row r="384" spans="1:38" ht="15.75" hidden="1" customHeight="1">
      <c r="A384" s="54"/>
      <c r="B384" s="213"/>
      <c r="C384" s="56"/>
      <c r="D384" s="56"/>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row>
    <row r="385" spans="1:38" ht="15.75" hidden="1" customHeight="1">
      <c r="A385" s="54"/>
      <c r="B385" s="213"/>
      <c r="C385" s="56"/>
      <c r="D385" s="56"/>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row>
    <row r="386" spans="1:38" ht="15.75" hidden="1" customHeight="1">
      <c r="A386" s="54"/>
      <c r="B386" s="213"/>
      <c r="C386" s="56"/>
      <c r="D386" s="56"/>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row>
    <row r="387" spans="1:38" ht="15.75" hidden="1" customHeight="1">
      <c r="A387" s="54"/>
      <c r="B387" s="213"/>
      <c r="C387" s="56"/>
      <c r="D387" s="56"/>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row>
    <row r="388" spans="1:38" ht="15.75" hidden="1" customHeight="1">
      <c r="A388" s="54"/>
      <c r="B388" s="213"/>
      <c r="C388" s="56"/>
      <c r="D388" s="56"/>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row>
    <row r="389" spans="1:38" ht="15.75" hidden="1" customHeight="1">
      <c r="A389" s="54"/>
      <c r="B389" s="213"/>
      <c r="C389" s="56"/>
      <c r="D389" s="56"/>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row>
    <row r="390" spans="1:38" ht="15.75" hidden="1" customHeight="1">
      <c r="A390" s="54"/>
      <c r="B390" s="213"/>
      <c r="C390" s="56"/>
      <c r="D390" s="56"/>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row>
    <row r="391" spans="1:38" ht="15.75" hidden="1" customHeight="1">
      <c r="A391" s="54"/>
      <c r="B391" s="213"/>
      <c r="C391" s="56"/>
      <c r="D391" s="56"/>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row>
    <row r="392" spans="1:38" ht="15.75" hidden="1" customHeight="1">
      <c r="A392" s="54"/>
      <c r="B392" s="213"/>
      <c r="C392" s="56"/>
      <c r="D392" s="56"/>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row>
    <row r="393" spans="1:38" ht="15.75" hidden="1" customHeight="1">
      <c r="A393" s="54"/>
      <c r="B393" s="213"/>
      <c r="C393" s="56"/>
      <c r="D393" s="56"/>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row>
    <row r="394" spans="1:38" ht="15.75" hidden="1" customHeight="1">
      <c r="A394" s="54"/>
      <c r="B394" s="213"/>
      <c r="C394" s="56"/>
      <c r="D394" s="56"/>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row>
    <row r="395" spans="1:38" ht="15.75" hidden="1" customHeight="1">
      <c r="A395" s="54"/>
      <c r="B395" s="213"/>
      <c r="C395" s="56"/>
      <c r="D395" s="56"/>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row>
    <row r="396" spans="1:38" ht="15.75" hidden="1" customHeight="1">
      <c r="A396" s="54"/>
      <c r="B396" s="213"/>
      <c r="C396" s="56"/>
      <c r="D396" s="56"/>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row>
    <row r="397" spans="1:38" ht="15.75" hidden="1" customHeight="1">
      <c r="A397" s="54"/>
      <c r="B397" s="213"/>
      <c r="C397" s="56"/>
      <c r="D397" s="56"/>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row>
    <row r="398" spans="1:38" ht="15.75" hidden="1" customHeight="1">
      <c r="A398" s="54"/>
      <c r="B398" s="213"/>
      <c r="C398" s="56"/>
      <c r="D398" s="56"/>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row>
    <row r="399" spans="1:38" ht="15.75" hidden="1" customHeight="1">
      <c r="A399" s="54"/>
      <c r="B399" s="213"/>
      <c r="C399" s="56"/>
      <c r="D399" s="56"/>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row>
    <row r="400" spans="1:38" ht="15.75" hidden="1" customHeight="1">
      <c r="A400" s="54"/>
      <c r="B400" s="213"/>
      <c r="C400" s="56"/>
      <c r="D400" s="56"/>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row>
    <row r="401" spans="1:38" ht="15.75" hidden="1" customHeight="1">
      <c r="A401" s="54"/>
      <c r="B401" s="213"/>
      <c r="C401" s="56"/>
      <c r="D401" s="56"/>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row>
    <row r="402" spans="1:38" ht="15.75" hidden="1" customHeight="1">
      <c r="A402" s="54"/>
      <c r="B402" s="213"/>
      <c r="C402" s="56"/>
      <c r="D402" s="56"/>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row>
    <row r="403" spans="1:38" ht="15.75" hidden="1" customHeight="1">
      <c r="A403" s="54"/>
      <c r="B403" s="213"/>
      <c r="C403" s="56"/>
      <c r="D403" s="56"/>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row>
    <row r="404" spans="1:38" ht="15.75" hidden="1" customHeight="1">
      <c r="A404" s="54"/>
      <c r="B404" s="213"/>
      <c r="C404" s="56"/>
      <c r="D404" s="56"/>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row>
    <row r="405" spans="1:38" ht="15.75" hidden="1" customHeight="1">
      <c r="A405" s="54"/>
      <c r="B405" s="213"/>
      <c r="C405" s="56"/>
      <c r="D405" s="56"/>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row>
    <row r="406" spans="1:38" ht="15.75" hidden="1" customHeight="1">
      <c r="A406" s="54"/>
      <c r="B406" s="213"/>
      <c r="C406" s="56"/>
      <c r="D406" s="56"/>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row>
    <row r="407" spans="1:38" ht="15.75" hidden="1" customHeight="1">
      <c r="A407" s="54"/>
      <c r="B407" s="213"/>
      <c r="C407" s="56"/>
      <c r="D407" s="56"/>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row>
    <row r="408" spans="1:38" ht="15.75" hidden="1" customHeight="1">
      <c r="A408" s="54"/>
      <c r="B408" s="213"/>
      <c r="C408" s="56"/>
      <c r="D408" s="56"/>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row>
    <row r="409" spans="1:38" ht="15.75" hidden="1" customHeight="1">
      <c r="A409" s="54"/>
      <c r="B409" s="213"/>
      <c r="C409" s="56"/>
      <c r="D409" s="56"/>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row>
    <row r="410" spans="1:38" ht="15.75" hidden="1" customHeight="1">
      <c r="A410" s="54"/>
      <c r="B410" s="213"/>
      <c r="C410" s="56"/>
      <c r="D410" s="56"/>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row>
    <row r="411" spans="1:38" ht="15.75" hidden="1" customHeight="1">
      <c r="A411" s="54"/>
      <c r="B411" s="213"/>
      <c r="C411" s="56"/>
      <c r="D411" s="56"/>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row>
    <row r="412" spans="1:38" ht="15.75" hidden="1" customHeight="1">
      <c r="A412" s="54"/>
      <c r="B412" s="213"/>
      <c r="C412" s="56"/>
      <c r="D412" s="56"/>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row>
    <row r="413" spans="1:38" ht="15.75" hidden="1" customHeight="1">
      <c r="A413" s="54"/>
      <c r="B413" s="213"/>
      <c r="C413" s="56"/>
      <c r="D413" s="56"/>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row>
    <row r="414" spans="1:38" ht="15.75" hidden="1" customHeight="1">
      <c r="A414" s="54"/>
      <c r="B414" s="213"/>
      <c r="C414" s="56"/>
      <c r="D414" s="56"/>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row>
    <row r="415" spans="1:38" ht="15.75" hidden="1" customHeight="1">
      <c r="A415" s="54"/>
      <c r="B415" s="213"/>
      <c r="C415" s="56"/>
      <c r="D415" s="56"/>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row>
    <row r="416" spans="1:38" ht="15.75" hidden="1" customHeight="1">
      <c r="A416" s="54"/>
      <c r="B416" s="213"/>
      <c r="C416" s="56"/>
      <c r="D416" s="56"/>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row>
    <row r="417" spans="1:38" ht="15.75" hidden="1" customHeight="1">
      <c r="A417" s="54"/>
      <c r="B417" s="213"/>
      <c r="C417" s="56"/>
      <c r="D417" s="56"/>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row>
    <row r="418" spans="1:38" ht="15.75" hidden="1" customHeight="1">
      <c r="A418" s="54"/>
      <c r="B418" s="213"/>
      <c r="C418" s="56"/>
      <c r="D418" s="56"/>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row>
    <row r="419" spans="1:38" ht="15.75" hidden="1" customHeight="1">
      <c r="A419" s="54"/>
      <c r="B419" s="213"/>
      <c r="C419" s="56"/>
      <c r="D419" s="56"/>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row>
    <row r="420" spans="1:38" ht="15.75" hidden="1" customHeight="1">
      <c r="A420" s="54"/>
      <c r="B420" s="213"/>
      <c r="C420" s="56"/>
      <c r="D420" s="56"/>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row>
    <row r="421" spans="1:38" ht="15.75" hidden="1" customHeight="1">
      <c r="A421" s="54"/>
      <c r="B421" s="213"/>
      <c r="C421" s="56"/>
      <c r="D421" s="56"/>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row>
    <row r="422" spans="1:38" ht="15.75" hidden="1" customHeight="1">
      <c r="A422" s="54"/>
      <c r="B422" s="213"/>
      <c r="C422" s="56"/>
      <c r="D422" s="56"/>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row>
    <row r="423" spans="1:38" ht="15.75" hidden="1" customHeight="1">
      <c r="A423" s="54"/>
      <c r="B423" s="213"/>
      <c r="C423" s="56"/>
      <c r="D423" s="56"/>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row>
    <row r="424" spans="1:38" ht="15.75" hidden="1" customHeight="1">
      <c r="A424" s="54"/>
      <c r="B424" s="213"/>
      <c r="C424" s="56"/>
      <c r="D424" s="56"/>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row>
    <row r="425" spans="1:38" ht="15.75" hidden="1" customHeight="1">
      <c r="A425" s="54"/>
      <c r="B425" s="213"/>
      <c r="C425" s="56"/>
      <c r="D425" s="56"/>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row>
    <row r="426" spans="1:38" ht="15.75" hidden="1" customHeight="1">
      <c r="A426" s="54"/>
      <c r="B426" s="213"/>
      <c r="C426" s="56"/>
      <c r="D426" s="56"/>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row>
    <row r="427" spans="1:38" ht="15.75" hidden="1" customHeight="1">
      <c r="A427" s="54"/>
      <c r="B427" s="213"/>
      <c r="C427" s="56"/>
      <c r="D427" s="56"/>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row>
    <row r="428" spans="1:38" ht="15.75" hidden="1" customHeight="1">
      <c r="A428" s="54"/>
      <c r="B428" s="213"/>
      <c r="C428" s="56"/>
      <c r="D428" s="56"/>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row>
    <row r="429" spans="1:38" ht="15.75" hidden="1" customHeight="1">
      <c r="A429" s="54"/>
      <c r="B429" s="213"/>
      <c r="C429" s="56"/>
      <c r="D429" s="56"/>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row>
    <row r="430" spans="1:38" ht="15.75" hidden="1" customHeight="1">
      <c r="A430" s="54"/>
      <c r="B430" s="213"/>
      <c r="C430" s="56"/>
      <c r="D430" s="56"/>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row>
    <row r="431" spans="1:38" ht="15.75" hidden="1" customHeight="1">
      <c r="A431" s="54"/>
      <c r="B431" s="213"/>
      <c r="C431" s="56"/>
      <c r="D431" s="56"/>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row>
    <row r="432" spans="1:38" ht="15.75" hidden="1" customHeight="1">
      <c r="A432" s="54"/>
      <c r="B432" s="213"/>
      <c r="C432" s="56"/>
      <c r="D432" s="56"/>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row>
    <row r="433" spans="1:38" ht="15.75" hidden="1" customHeight="1">
      <c r="A433" s="54"/>
      <c r="B433" s="213"/>
      <c r="C433" s="56"/>
      <c r="D433" s="56"/>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row>
    <row r="434" spans="1:38" ht="15.75" hidden="1" customHeight="1">
      <c r="A434" s="54"/>
      <c r="B434" s="213"/>
      <c r="C434" s="56"/>
      <c r="D434" s="56"/>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row>
    <row r="435" spans="1:38" ht="15.75" hidden="1" customHeight="1">
      <c r="A435" s="54"/>
      <c r="B435" s="213"/>
      <c r="C435" s="56"/>
      <c r="D435" s="56"/>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row>
    <row r="436" spans="1:38" ht="15.75" hidden="1" customHeight="1">
      <c r="A436" s="54"/>
      <c r="B436" s="213"/>
      <c r="C436" s="56"/>
      <c r="D436" s="56"/>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row>
    <row r="437" spans="1:38" ht="15.75" hidden="1" customHeight="1">
      <c r="A437" s="54"/>
      <c r="B437" s="213"/>
      <c r="C437" s="56"/>
      <c r="D437" s="56"/>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row>
    <row r="438" spans="1:38" ht="15.75" hidden="1" customHeight="1">
      <c r="A438" s="54"/>
      <c r="B438" s="213"/>
      <c r="C438" s="56"/>
      <c r="D438" s="56"/>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row>
    <row r="439" spans="1:38" ht="15.75" hidden="1" customHeight="1">
      <c r="A439" s="54"/>
      <c r="B439" s="213"/>
      <c r="C439" s="56"/>
      <c r="D439" s="56"/>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row>
    <row r="440" spans="1:38" ht="15.75" hidden="1" customHeight="1">
      <c r="A440" s="54"/>
      <c r="B440" s="213"/>
      <c r="C440" s="56"/>
      <c r="D440" s="56"/>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row>
    <row r="441" spans="1:38" ht="15.75" hidden="1" customHeight="1">
      <c r="A441" s="54"/>
      <c r="B441" s="213"/>
      <c r="C441" s="56"/>
      <c r="D441" s="56"/>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row>
    <row r="442" spans="1:38" ht="15.75" hidden="1" customHeight="1">
      <c r="A442" s="54"/>
      <c r="B442" s="213"/>
      <c r="C442" s="56"/>
      <c r="D442" s="56"/>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row>
    <row r="443" spans="1:38" ht="15.75" hidden="1" customHeight="1">
      <c r="A443" s="54"/>
      <c r="B443" s="213"/>
      <c r="C443" s="56"/>
      <c r="D443" s="56"/>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row>
    <row r="444" spans="1:38" ht="15.75" hidden="1" customHeight="1">
      <c r="A444" s="54"/>
      <c r="B444" s="213"/>
      <c r="C444" s="56"/>
      <c r="D444" s="56"/>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row>
    <row r="445" spans="1:38" ht="15.75" hidden="1" customHeight="1">
      <c r="A445" s="54"/>
      <c r="B445" s="213"/>
      <c r="C445" s="56"/>
      <c r="D445" s="56"/>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row>
    <row r="446" spans="1:38" ht="15.75" hidden="1" customHeight="1">
      <c r="A446" s="54"/>
      <c r="B446" s="213"/>
      <c r="C446" s="56"/>
      <c r="D446" s="56"/>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row>
    <row r="447" spans="1:38" ht="15.75" hidden="1" customHeight="1">
      <c r="A447" s="54"/>
      <c r="B447" s="213"/>
      <c r="C447" s="56"/>
      <c r="D447" s="56"/>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row>
    <row r="448" spans="1:38" ht="15.75" hidden="1" customHeight="1">
      <c r="A448" s="54"/>
      <c r="B448" s="213"/>
      <c r="C448" s="56"/>
      <c r="D448" s="56"/>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row>
    <row r="449" spans="1:38" ht="15.75" hidden="1" customHeight="1">
      <c r="A449" s="54"/>
      <c r="B449" s="213"/>
      <c r="C449" s="56"/>
      <c r="D449" s="56"/>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row>
    <row r="450" spans="1:38" ht="15.75" hidden="1" customHeight="1">
      <c r="A450" s="54"/>
      <c r="B450" s="213"/>
      <c r="C450" s="56"/>
      <c r="D450" s="56"/>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row>
    <row r="451" spans="1:38" ht="15.75" hidden="1" customHeight="1">
      <c r="A451" s="54"/>
      <c r="B451" s="213"/>
      <c r="C451" s="56"/>
      <c r="D451" s="56"/>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row>
    <row r="452" spans="1:38" ht="15.75" hidden="1" customHeight="1">
      <c r="A452" s="54"/>
      <c r="B452" s="213"/>
      <c r="C452" s="56"/>
      <c r="D452" s="56"/>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row>
    <row r="453" spans="1:38" ht="15.75" hidden="1" customHeight="1">
      <c r="A453" s="54"/>
      <c r="B453" s="213"/>
      <c r="C453" s="56"/>
      <c r="D453" s="56"/>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row>
    <row r="454" spans="1:38" ht="15.75" hidden="1" customHeight="1">
      <c r="A454" s="54"/>
      <c r="B454" s="213"/>
      <c r="C454" s="56"/>
      <c r="D454" s="56"/>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row>
    <row r="455" spans="1:38" ht="15.75" hidden="1" customHeight="1">
      <c r="A455" s="54"/>
      <c r="B455" s="213"/>
      <c r="C455" s="56"/>
      <c r="D455" s="56"/>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row>
    <row r="456" spans="1:38" ht="15.75" hidden="1" customHeight="1">
      <c r="A456" s="54"/>
      <c r="B456" s="213"/>
      <c r="C456" s="56"/>
      <c r="D456" s="56"/>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row>
    <row r="457" spans="1:38" ht="15.75" hidden="1" customHeight="1">
      <c r="A457" s="54"/>
      <c r="B457" s="213"/>
      <c r="C457" s="56"/>
      <c r="D457" s="56"/>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row>
    <row r="458" spans="1:38" ht="15.75" hidden="1" customHeight="1">
      <c r="A458" s="54"/>
      <c r="B458" s="213"/>
      <c r="C458" s="56"/>
      <c r="D458" s="56"/>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row>
    <row r="459" spans="1:38" ht="15.75" hidden="1" customHeight="1">
      <c r="A459" s="54"/>
      <c r="B459" s="213"/>
      <c r="C459" s="56"/>
      <c r="D459" s="56"/>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row>
    <row r="460" spans="1:38" ht="15.75" hidden="1" customHeight="1">
      <c r="A460" s="54"/>
      <c r="B460" s="213"/>
      <c r="C460" s="56"/>
      <c r="D460" s="56"/>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row>
    <row r="461" spans="1:38" ht="15.75" hidden="1" customHeight="1">
      <c r="A461" s="54"/>
      <c r="B461" s="213"/>
      <c r="C461" s="56"/>
      <c r="D461" s="56"/>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row>
    <row r="462" spans="1:38" ht="15.75" hidden="1" customHeight="1">
      <c r="A462" s="54"/>
      <c r="B462" s="213"/>
      <c r="C462" s="56"/>
      <c r="D462" s="56"/>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row>
    <row r="463" spans="1:38" ht="15.75" hidden="1" customHeight="1">
      <c r="A463" s="54"/>
      <c r="B463" s="213"/>
      <c r="C463" s="56"/>
      <c r="D463" s="56"/>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row>
    <row r="464" spans="1:38" ht="15.75" hidden="1" customHeight="1">
      <c r="A464" s="54"/>
      <c r="B464" s="213"/>
      <c r="C464" s="56"/>
      <c r="D464" s="56"/>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row>
    <row r="465" spans="1:38" ht="15.75" hidden="1" customHeight="1">
      <c r="A465" s="54"/>
      <c r="B465" s="213"/>
      <c r="C465" s="56"/>
      <c r="D465" s="56"/>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row>
    <row r="466" spans="1:38" ht="15.75" hidden="1" customHeight="1">
      <c r="A466" s="54"/>
      <c r="B466" s="213"/>
      <c r="C466" s="56"/>
      <c r="D466" s="56"/>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row>
    <row r="467" spans="1:38" ht="15.75" hidden="1" customHeight="1">
      <c r="A467" s="54"/>
      <c r="B467" s="213"/>
      <c r="C467" s="56"/>
      <c r="D467" s="56"/>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row>
    <row r="468" spans="1:38" ht="15.75" hidden="1" customHeight="1">
      <c r="A468" s="54"/>
      <c r="B468" s="213"/>
      <c r="C468" s="56"/>
      <c r="D468" s="56"/>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row>
    <row r="469" spans="1:38" ht="15.75" hidden="1" customHeight="1">
      <c r="A469" s="54"/>
      <c r="B469" s="213"/>
      <c r="C469" s="56"/>
      <c r="D469" s="56"/>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row>
    <row r="470" spans="1:38" ht="15.75" hidden="1" customHeight="1">
      <c r="A470" s="54"/>
      <c r="B470" s="213"/>
      <c r="C470" s="56"/>
      <c r="D470" s="56"/>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row>
    <row r="471" spans="1:38" ht="15.75" hidden="1" customHeight="1">
      <c r="A471" s="54"/>
      <c r="B471" s="213"/>
      <c r="C471" s="56"/>
      <c r="D471" s="56"/>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row>
    <row r="472" spans="1:38" ht="15.75" hidden="1" customHeight="1">
      <c r="A472" s="54"/>
      <c r="B472" s="213"/>
      <c r="C472" s="56"/>
      <c r="D472" s="56"/>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row>
    <row r="473" spans="1:38" ht="15.75" hidden="1" customHeight="1">
      <c r="A473" s="54"/>
      <c r="B473" s="213"/>
      <c r="C473" s="56"/>
      <c r="D473" s="56"/>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row>
    <row r="474" spans="1:38" ht="15.75" hidden="1" customHeight="1">
      <c r="A474" s="54"/>
      <c r="B474" s="213"/>
      <c r="C474" s="56"/>
      <c r="D474" s="56"/>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row>
    <row r="475" spans="1:38" ht="15.75" hidden="1" customHeight="1">
      <c r="A475" s="54"/>
      <c r="B475" s="213"/>
      <c r="C475" s="56"/>
      <c r="D475" s="56"/>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row>
    <row r="476" spans="1:38" ht="15.75" hidden="1" customHeight="1">
      <c r="A476" s="54"/>
      <c r="B476" s="213"/>
      <c r="C476" s="56"/>
      <c r="D476" s="56"/>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row>
    <row r="477" spans="1:38" ht="15.75" hidden="1" customHeight="1">
      <c r="A477" s="54"/>
      <c r="B477" s="213"/>
      <c r="C477" s="56"/>
      <c r="D477" s="56"/>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row>
    <row r="478" spans="1:38" ht="15.75" hidden="1" customHeight="1">
      <c r="A478" s="54"/>
      <c r="B478" s="213"/>
      <c r="C478" s="56"/>
      <c r="D478" s="56"/>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row>
    <row r="479" spans="1:38" ht="15.75" hidden="1" customHeight="1">
      <c r="A479" s="54"/>
      <c r="B479" s="213"/>
      <c r="C479" s="56"/>
      <c r="D479" s="56"/>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row>
    <row r="480" spans="1:38" ht="15.75" hidden="1" customHeight="1">
      <c r="A480" s="54"/>
      <c r="B480" s="213"/>
      <c r="C480" s="56"/>
      <c r="D480" s="56"/>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row>
    <row r="481" spans="1:38" ht="15.75" hidden="1" customHeight="1">
      <c r="A481" s="54"/>
      <c r="B481" s="213"/>
      <c r="C481" s="56"/>
      <c r="D481" s="56"/>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row>
    <row r="482" spans="1:38" ht="15.75" hidden="1" customHeight="1">
      <c r="A482" s="54"/>
      <c r="B482" s="213"/>
      <c r="C482" s="56"/>
      <c r="D482" s="56"/>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row>
    <row r="483" spans="1:38" ht="15.75" hidden="1" customHeight="1">
      <c r="A483" s="54"/>
      <c r="B483" s="213"/>
      <c r="C483" s="56"/>
      <c r="D483" s="56"/>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row>
    <row r="484" spans="1:38" ht="15.75" hidden="1" customHeight="1">
      <c r="A484" s="54"/>
      <c r="B484" s="213"/>
      <c r="C484" s="56"/>
      <c r="D484" s="56"/>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row>
    <row r="485" spans="1:38" ht="15.75" hidden="1" customHeight="1">
      <c r="A485" s="54"/>
      <c r="B485" s="213"/>
      <c r="C485" s="56"/>
      <c r="D485" s="56"/>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row>
    <row r="486" spans="1:38" ht="15.75" hidden="1" customHeight="1">
      <c r="A486" s="54"/>
      <c r="B486" s="213"/>
      <c r="C486" s="56"/>
      <c r="D486" s="56"/>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row>
    <row r="487" spans="1:38" ht="15.75" hidden="1" customHeight="1">
      <c r="A487" s="54"/>
      <c r="B487" s="213"/>
      <c r="C487" s="56"/>
      <c r="D487" s="56"/>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row>
    <row r="488" spans="1:38" ht="15.75" hidden="1" customHeight="1">
      <c r="A488" s="54"/>
      <c r="B488" s="213"/>
      <c r="C488" s="56"/>
      <c r="D488" s="56"/>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row>
    <row r="489" spans="1:38" ht="15.75" hidden="1" customHeight="1">
      <c r="A489" s="54"/>
      <c r="B489" s="213"/>
      <c r="C489" s="56"/>
      <c r="D489" s="56"/>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row>
    <row r="490" spans="1:38" ht="15.75" hidden="1" customHeight="1">
      <c r="A490" s="54"/>
      <c r="B490" s="213"/>
      <c r="C490" s="56"/>
      <c r="D490" s="56"/>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row>
    <row r="491" spans="1:38" ht="15.75" hidden="1" customHeight="1">
      <c r="A491" s="54"/>
      <c r="B491" s="213"/>
      <c r="C491" s="56"/>
      <c r="D491" s="56"/>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row>
    <row r="492" spans="1:38" ht="15.75" hidden="1" customHeight="1">
      <c r="A492" s="54"/>
      <c r="B492" s="213"/>
      <c r="C492" s="56"/>
      <c r="D492" s="56"/>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row>
    <row r="493" spans="1:38" ht="15.75" hidden="1" customHeight="1">
      <c r="A493" s="54"/>
      <c r="B493" s="213"/>
      <c r="C493" s="56"/>
      <c r="D493" s="56"/>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row>
    <row r="494" spans="1:38" ht="15.75" hidden="1" customHeight="1">
      <c r="A494" s="54"/>
      <c r="B494" s="213"/>
      <c r="C494" s="56"/>
      <c r="D494" s="56"/>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row>
    <row r="495" spans="1:38" ht="15.75" hidden="1" customHeight="1">
      <c r="A495" s="54"/>
      <c r="B495" s="213"/>
      <c r="C495" s="56"/>
      <c r="D495" s="56"/>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row>
    <row r="496" spans="1:38" ht="15.75" hidden="1" customHeight="1">
      <c r="A496" s="54"/>
      <c r="B496" s="213"/>
      <c r="C496" s="56"/>
      <c r="D496" s="56"/>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row>
    <row r="497" spans="1:38" ht="15.75" hidden="1" customHeight="1">
      <c r="A497" s="54"/>
      <c r="B497" s="213"/>
      <c r="C497" s="56"/>
      <c r="D497" s="56"/>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row>
    <row r="498" spans="1:38" ht="15.75" hidden="1" customHeight="1">
      <c r="A498" s="54"/>
      <c r="B498" s="213"/>
      <c r="C498" s="56"/>
      <c r="D498" s="56"/>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row>
    <row r="499" spans="1:38" ht="15.75" hidden="1" customHeight="1">
      <c r="A499" s="54"/>
      <c r="B499" s="213"/>
      <c r="C499" s="56"/>
      <c r="D499" s="56"/>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row>
    <row r="500" spans="1:38" ht="15.75" hidden="1" customHeight="1">
      <c r="A500" s="54"/>
      <c r="B500" s="213"/>
      <c r="C500" s="56"/>
      <c r="D500" s="56"/>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row>
    <row r="501" spans="1:38" ht="15.75" hidden="1" customHeight="1">
      <c r="A501" s="54"/>
      <c r="B501" s="213"/>
      <c r="C501" s="56"/>
      <c r="D501" s="56"/>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row>
    <row r="502" spans="1:38" ht="15.75" hidden="1" customHeight="1">
      <c r="A502" s="54"/>
      <c r="B502" s="213"/>
      <c r="C502" s="56"/>
      <c r="D502" s="56"/>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row>
    <row r="503" spans="1:38" ht="15.75" hidden="1" customHeight="1">
      <c r="A503" s="54"/>
      <c r="B503" s="213"/>
      <c r="C503" s="56"/>
      <c r="D503" s="56"/>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row>
    <row r="504" spans="1:38" ht="15.75" hidden="1" customHeight="1">
      <c r="A504" s="54"/>
      <c r="B504" s="213"/>
      <c r="C504" s="56"/>
      <c r="D504" s="56"/>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row>
    <row r="505" spans="1:38" ht="15.75" hidden="1" customHeight="1">
      <c r="A505" s="54"/>
      <c r="B505" s="213"/>
      <c r="C505" s="56"/>
      <c r="D505" s="56"/>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row>
    <row r="506" spans="1:38" ht="15.75" hidden="1" customHeight="1">
      <c r="A506" s="54"/>
      <c r="B506" s="213"/>
      <c r="C506" s="56"/>
      <c r="D506" s="56"/>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row>
    <row r="507" spans="1:38" ht="15.75" hidden="1" customHeight="1">
      <c r="A507" s="54"/>
      <c r="B507" s="213"/>
      <c r="C507" s="56"/>
      <c r="D507" s="56"/>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row>
    <row r="508" spans="1:38" ht="15.75" hidden="1" customHeight="1">
      <c r="A508" s="54"/>
      <c r="B508" s="213"/>
      <c r="C508" s="56"/>
      <c r="D508" s="56"/>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row>
    <row r="509" spans="1:38" ht="15.75" hidden="1" customHeight="1">
      <c r="A509" s="54"/>
      <c r="B509" s="213"/>
      <c r="C509" s="56"/>
      <c r="D509" s="56"/>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row>
    <row r="510" spans="1:38" ht="15.75" hidden="1" customHeight="1">
      <c r="A510" s="54"/>
      <c r="B510" s="213"/>
      <c r="C510" s="56"/>
      <c r="D510" s="56"/>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row>
    <row r="511" spans="1:38" ht="15.75" hidden="1" customHeight="1">
      <c r="A511" s="54"/>
      <c r="B511" s="213"/>
      <c r="C511" s="56"/>
      <c r="D511" s="56"/>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row>
    <row r="512" spans="1:38" ht="15.75" hidden="1" customHeight="1">
      <c r="A512" s="54"/>
      <c r="B512" s="213"/>
      <c r="C512" s="56"/>
      <c r="D512" s="56"/>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row>
    <row r="513" spans="1:38" ht="15.75" hidden="1" customHeight="1">
      <c r="A513" s="54"/>
      <c r="B513" s="213"/>
      <c r="C513" s="56"/>
      <c r="D513" s="56"/>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row>
    <row r="514" spans="1:38" ht="15.75" hidden="1" customHeight="1">
      <c r="A514" s="54"/>
      <c r="B514" s="213"/>
      <c r="C514" s="56"/>
      <c r="D514" s="56"/>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row>
    <row r="515" spans="1:38" ht="15.75" hidden="1" customHeight="1">
      <c r="A515" s="54"/>
      <c r="B515" s="213"/>
      <c r="C515" s="56"/>
      <c r="D515" s="56"/>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row>
    <row r="516" spans="1:38" ht="15.75" hidden="1" customHeight="1">
      <c r="A516" s="54"/>
      <c r="B516" s="213"/>
      <c r="C516" s="56"/>
      <c r="D516" s="56"/>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row>
    <row r="517" spans="1:38" ht="15.75" hidden="1" customHeight="1">
      <c r="A517" s="54"/>
      <c r="B517" s="213"/>
      <c r="C517" s="56"/>
      <c r="D517" s="56"/>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row>
    <row r="518" spans="1:38" ht="15.75" hidden="1" customHeight="1">
      <c r="A518" s="54"/>
      <c r="B518" s="213"/>
      <c r="C518" s="56"/>
      <c r="D518" s="56"/>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row>
    <row r="519" spans="1:38" ht="15.75" hidden="1" customHeight="1">
      <c r="A519" s="54"/>
      <c r="B519" s="213"/>
      <c r="C519" s="56"/>
      <c r="D519" s="56"/>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row>
    <row r="520" spans="1:38" ht="15.75" hidden="1" customHeight="1">
      <c r="A520" s="54"/>
      <c r="B520" s="213"/>
      <c r="C520" s="56"/>
      <c r="D520" s="56"/>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row>
    <row r="521" spans="1:38" ht="15.75" hidden="1" customHeight="1">
      <c r="A521" s="54"/>
      <c r="B521" s="213"/>
      <c r="C521" s="56"/>
      <c r="D521" s="56"/>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row>
    <row r="522" spans="1:38" ht="15.75" hidden="1" customHeight="1">
      <c r="A522" s="54"/>
      <c r="B522" s="213"/>
      <c r="C522" s="56"/>
      <c r="D522" s="56"/>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row>
    <row r="523" spans="1:38" ht="15.75" hidden="1" customHeight="1">
      <c r="A523" s="54"/>
      <c r="B523" s="213"/>
      <c r="C523" s="56"/>
      <c r="D523" s="56"/>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row>
    <row r="524" spans="1:38" ht="15.75" hidden="1" customHeight="1">
      <c r="A524" s="54"/>
      <c r="B524" s="213"/>
      <c r="C524" s="56"/>
      <c r="D524" s="56"/>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row>
    <row r="525" spans="1:38" ht="15.75" hidden="1" customHeight="1">
      <c r="A525" s="54"/>
      <c r="B525" s="213"/>
      <c r="C525" s="56"/>
      <c r="D525" s="56"/>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row>
    <row r="526" spans="1:38" ht="15.75" hidden="1" customHeight="1">
      <c r="A526" s="54"/>
      <c r="B526" s="213"/>
      <c r="C526" s="56"/>
      <c r="D526" s="56"/>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row>
    <row r="527" spans="1:38" ht="15.75" hidden="1" customHeight="1">
      <c r="A527" s="54"/>
      <c r="B527" s="213"/>
      <c r="C527" s="56"/>
      <c r="D527" s="56"/>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row>
    <row r="528" spans="1:38" ht="15.75" hidden="1" customHeight="1">
      <c r="A528" s="54"/>
      <c r="B528" s="213"/>
      <c r="C528" s="56"/>
      <c r="D528" s="56"/>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row>
    <row r="529" spans="1:38" ht="15.75" hidden="1" customHeight="1">
      <c r="A529" s="54"/>
      <c r="B529" s="213"/>
      <c r="C529" s="56"/>
      <c r="D529" s="56"/>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row>
    <row r="530" spans="1:38" ht="15.75" hidden="1" customHeight="1">
      <c r="A530" s="54"/>
      <c r="B530" s="213"/>
      <c r="C530" s="56"/>
      <c r="D530" s="56"/>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row>
    <row r="531" spans="1:38" ht="15.75" hidden="1" customHeight="1">
      <c r="A531" s="54"/>
      <c r="B531" s="213"/>
      <c r="C531" s="56"/>
      <c r="D531" s="56"/>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row>
    <row r="532" spans="1:38" ht="15.75" hidden="1" customHeight="1">
      <c r="A532" s="54"/>
      <c r="B532" s="213"/>
      <c r="C532" s="56"/>
      <c r="D532" s="56"/>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row>
    <row r="533" spans="1:38" ht="15.75" hidden="1" customHeight="1">
      <c r="A533" s="54"/>
      <c r="B533" s="213"/>
      <c r="C533" s="56"/>
      <c r="D533" s="56"/>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row>
    <row r="534" spans="1:38" ht="15.75" hidden="1" customHeight="1">
      <c r="A534" s="54"/>
      <c r="B534" s="213"/>
      <c r="C534" s="56"/>
      <c r="D534" s="56"/>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row>
    <row r="535" spans="1:38" ht="15.75" hidden="1" customHeight="1">
      <c r="A535" s="54"/>
      <c r="B535" s="213"/>
      <c r="C535" s="56"/>
      <c r="D535" s="56"/>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row>
    <row r="536" spans="1:38" ht="15.75" hidden="1" customHeight="1">
      <c r="A536" s="54"/>
      <c r="B536" s="213"/>
      <c r="C536" s="56"/>
      <c r="D536" s="56"/>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row>
    <row r="537" spans="1:38" ht="15.75" hidden="1" customHeight="1">
      <c r="A537" s="54"/>
      <c r="B537" s="213"/>
      <c r="C537" s="56"/>
      <c r="D537" s="56"/>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row>
    <row r="538" spans="1:38" ht="15.75" hidden="1" customHeight="1">
      <c r="A538" s="54"/>
      <c r="B538" s="213"/>
      <c r="C538" s="56"/>
      <c r="D538" s="56"/>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row>
    <row r="539" spans="1:38" ht="15.75" hidden="1" customHeight="1">
      <c r="A539" s="54"/>
      <c r="B539" s="213"/>
      <c r="C539" s="56"/>
      <c r="D539" s="56"/>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row>
    <row r="540" spans="1:38" ht="15.75" hidden="1" customHeight="1">
      <c r="A540" s="54"/>
      <c r="B540" s="213"/>
      <c r="C540" s="56"/>
      <c r="D540" s="56"/>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row>
    <row r="541" spans="1:38" ht="15.75" hidden="1" customHeight="1">
      <c r="A541" s="54"/>
      <c r="B541" s="213"/>
      <c r="C541" s="56"/>
      <c r="D541" s="56"/>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row>
    <row r="542" spans="1:38" ht="15.75" hidden="1" customHeight="1">
      <c r="A542" s="54"/>
      <c r="B542" s="213"/>
      <c r="C542" s="56"/>
      <c r="D542" s="56"/>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row>
    <row r="543" spans="1:38" ht="15.75" hidden="1" customHeight="1">
      <c r="A543" s="54"/>
      <c r="B543" s="213"/>
      <c r="C543" s="56"/>
      <c r="D543" s="56"/>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row>
    <row r="544" spans="1:38" ht="15.75" hidden="1" customHeight="1">
      <c r="A544" s="54"/>
      <c r="B544" s="213"/>
      <c r="C544" s="56"/>
      <c r="D544" s="56"/>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row>
    <row r="545" spans="1:38" ht="15.75" hidden="1" customHeight="1">
      <c r="A545" s="54"/>
      <c r="B545" s="213"/>
      <c r="C545" s="56"/>
      <c r="D545" s="56"/>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row>
    <row r="546" spans="1:38" ht="15.75" hidden="1" customHeight="1">
      <c r="A546" s="54"/>
      <c r="B546" s="213"/>
      <c r="C546" s="56"/>
      <c r="D546" s="56"/>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row>
    <row r="547" spans="1:38" ht="15.75" hidden="1" customHeight="1">
      <c r="A547" s="54"/>
      <c r="B547" s="213"/>
      <c r="C547" s="56"/>
      <c r="D547" s="56"/>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row>
    <row r="548" spans="1:38" ht="15.75" hidden="1" customHeight="1">
      <c r="A548" s="54"/>
      <c r="B548" s="213"/>
      <c r="C548" s="56"/>
      <c r="D548" s="56"/>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row>
    <row r="549" spans="1:38" ht="15.75" hidden="1" customHeight="1">
      <c r="A549" s="54"/>
      <c r="B549" s="213"/>
      <c r="C549" s="56"/>
      <c r="D549" s="56"/>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row>
    <row r="550" spans="1:38" ht="15.75" hidden="1" customHeight="1">
      <c r="A550" s="54"/>
      <c r="B550" s="213"/>
      <c r="C550" s="56"/>
      <c r="D550" s="56"/>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row>
    <row r="551" spans="1:38" ht="15.75" hidden="1" customHeight="1">
      <c r="A551" s="54"/>
      <c r="B551" s="213"/>
      <c r="C551" s="56"/>
      <c r="D551" s="56"/>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row>
    <row r="552" spans="1:38" ht="15.75" hidden="1" customHeight="1">
      <c r="A552" s="54"/>
      <c r="B552" s="213"/>
      <c r="C552" s="56"/>
      <c r="D552" s="56"/>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row>
    <row r="553" spans="1:38" ht="15.75" hidden="1" customHeight="1">
      <c r="A553" s="54"/>
      <c r="B553" s="213"/>
      <c r="C553" s="56"/>
      <c r="D553" s="56"/>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row>
    <row r="554" spans="1:38" ht="15.75" hidden="1" customHeight="1">
      <c r="A554" s="54"/>
      <c r="B554" s="213"/>
      <c r="C554" s="56"/>
      <c r="D554" s="56"/>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row>
    <row r="555" spans="1:38" ht="15.75" hidden="1" customHeight="1">
      <c r="A555" s="54"/>
      <c r="B555" s="213"/>
      <c r="C555" s="56"/>
      <c r="D555" s="56"/>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row>
    <row r="556" spans="1:38" ht="15.75" hidden="1" customHeight="1">
      <c r="A556" s="54"/>
      <c r="B556" s="213"/>
      <c r="C556" s="56"/>
      <c r="D556" s="56"/>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row>
    <row r="557" spans="1:38" ht="15.75" hidden="1" customHeight="1">
      <c r="A557" s="54"/>
      <c r="B557" s="213"/>
      <c r="C557" s="56"/>
      <c r="D557" s="56"/>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row>
    <row r="558" spans="1:38" ht="15.75" hidden="1" customHeight="1">
      <c r="A558" s="54"/>
      <c r="B558" s="213"/>
      <c r="C558" s="56"/>
      <c r="D558" s="56"/>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row>
    <row r="559" spans="1:38" ht="15.75" hidden="1" customHeight="1">
      <c r="A559" s="54"/>
      <c r="B559" s="213"/>
      <c r="C559" s="56"/>
      <c r="D559" s="56"/>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row>
    <row r="560" spans="1:38" ht="15.75" hidden="1" customHeight="1">
      <c r="A560" s="54"/>
      <c r="B560" s="213"/>
      <c r="C560" s="56"/>
      <c r="D560" s="56"/>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row>
    <row r="561" spans="1:38" ht="15.75" hidden="1" customHeight="1">
      <c r="A561" s="54"/>
      <c r="B561" s="213"/>
      <c r="C561" s="56"/>
      <c r="D561" s="56"/>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row>
    <row r="562" spans="1:38" ht="15.75" hidden="1" customHeight="1">
      <c r="A562" s="54"/>
      <c r="B562" s="213"/>
      <c r="C562" s="56"/>
      <c r="D562" s="56"/>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row>
    <row r="563" spans="1:38" ht="15.75" hidden="1" customHeight="1">
      <c r="A563" s="54"/>
      <c r="B563" s="213"/>
      <c r="C563" s="56"/>
      <c r="D563" s="56"/>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row>
    <row r="564" spans="1:38" ht="15.75" hidden="1" customHeight="1">
      <c r="A564" s="54"/>
      <c r="B564" s="213"/>
      <c r="C564" s="56"/>
      <c r="D564" s="56"/>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row>
    <row r="565" spans="1:38" ht="15.75" hidden="1" customHeight="1">
      <c r="A565" s="54"/>
      <c r="B565" s="213"/>
      <c r="C565" s="56"/>
      <c r="D565" s="56"/>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row>
    <row r="566" spans="1:38" ht="15.75" hidden="1" customHeight="1">
      <c r="A566" s="54"/>
      <c r="B566" s="213"/>
      <c r="C566" s="56"/>
      <c r="D566" s="56"/>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row>
    <row r="567" spans="1:38" ht="15.75" hidden="1" customHeight="1">
      <c r="A567" s="54"/>
      <c r="B567" s="213"/>
      <c r="C567" s="56"/>
      <c r="D567" s="56"/>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row>
    <row r="568" spans="1:38" ht="15.75" hidden="1" customHeight="1">
      <c r="A568" s="54"/>
      <c r="B568" s="213"/>
      <c r="C568" s="56"/>
      <c r="D568" s="56"/>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row>
    <row r="569" spans="1:38" ht="15.75" hidden="1" customHeight="1">
      <c r="A569" s="54"/>
      <c r="B569" s="213"/>
      <c r="C569" s="56"/>
      <c r="D569" s="56"/>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row>
    <row r="570" spans="1:38" ht="15.75" hidden="1" customHeight="1">
      <c r="A570" s="54"/>
      <c r="B570" s="213"/>
      <c r="C570" s="56"/>
      <c r="D570" s="56"/>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row>
    <row r="571" spans="1:38" ht="15.75" hidden="1" customHeight="1">
      <c r="A571" s="54"/>
      <c r="B571" s="213"/>
      <c r="C571" s="56"/>
      <c r="D571" s="56"/>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row>
    <row r="572" spans="1:38" ht="15.75" hidden="1" customHeight="1">
      <c r="A572" s="54"/>
      <c r="B572" s="213"/>
      <c r="C572" s="56"/>
      <c r="D572" s="56"/>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row>
    <row r="573" spans="1:38" ht="15.75" hidden="1" customHeight="1">
      <c r="A573" s="54"/>
      <c r="B573" s="213"/>
      <c r="C573" s="56"/>
      <c r="D573" s="56"/>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row>
    <row r="574" spans="1:38" ht="15.75" hidden="1" customHeight="1">
      <c r="A574" s="54"/>
      <c r="B574" s="213"/>
      <c r="C574" s="56"/>
      <c r="D574" s="56"/>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row>
    <row r="575" spans="1:38" ht="15.75" hidden="1" customHeight="1">
      <c r="A575" s="54"/>
      <c r="B575" s="213"/>
      <c r="C575" s="56"/>
      <c r="D575" s="56"/>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row>
    <row r="576" spans="1:38" ht="15.75" hidden="1" customHeight="1">
      <c r="A576" s="54"/>
      <c r="B576" s="213"/>
      <c r="C576" s="56"/>
      <c r="D576" s="56"/>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row>
    <row r="577" spans="1:38" ht="15.75" hidden="1" customHeight="1">
      <c r="A577" s="54"/>
      <c r="B577" s="213"/>
      <c r="C577" s="56"/>
      <c r="D577" s="56"/>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row>
    <row r="578" spans="1:38" ht="15.75" hidden="1" customHeight="1">
      <c r="A578" s="54"/>
      <c r="B578" s="213"/>
      <c r="C578" s="56"/>
      <c r="D578" s="56"/>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row>
    <row r="579" spans="1:38" ht="15.75" hidden="1" customHeight="1">
      <c r="A579" s="54"/>
      <c r="B579" s="213"/>
      <c r="C579" s="56"/>
      <c r="D579" s="56"/>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row>
    <row r="580" spans="1:38" ht="15.75" hidden="1" customHeight="1">
      <c r="A580" s="54"/>
      <c r="B580" s="213"/>
      <c r="C580" s="56"/>
      <c r="D580" s="56"/>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row>
    <row r="581" spans="1:38" ht="15.75" hidden="1" customHeight="1">
      <c r="A581" s="54"/>
      <c r="B581" s="213"/>
      <c r="C581" s="56"/>
      <c r="D581" s="56"/>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row>
    <row r="582" spans="1:38" ht="15.75" hidden="1" customHeight="1">
      <c r="A582" s="54"/>
      <c r="B582" s="213"/>
      <c r="C582" s="56"/>
      <c r="D582" s="56"/>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row>
    <row r="583" spans="1:38" ht="15.75" hidden="1" customHeight="1">
      <c r="A583" s="54"/>
      <c r="B583" s="213"/>
      <c r="C583" s="56"/>
      <c r="D583" s="56"/>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row>
    <row r="584" spans="1:38" ht="15.75" hidden="1" customHeight="1">
      <c r="A584" s="54"/>
      <c r="B584" s="213"/>
      <c r="C584" s="56"/>
      <c r="D584" s="56"/>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row>
    <row r="585" spans="1:38" ht="15.75" hidden="1" customHeight="1">
      <c r="A585" s="54"/>
      <c r="B585" s="213"/>
      <c r="C585" s="56"/>
      <c r="D585" s="56"/>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row>
    <row r="586" spans="1:38" ht="15.75" hidden="1" customHeight="1">
      <c r="A586" s="54"/>
      <c r="B586" s="213"/>
      <c r="C586" s="56"/>
      <c r="D586" s="56"/>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row>
    <row r="587" spans="1:38" ht="15.75" hidden="1" customHeight="1">
      <c r="A587" s="54"/>
      <c r="B587" s="213"/>
      <c r="C587" s="56"/>
      <c r="D587" s="56"/>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row>
    <row r="588" spans="1:38" ht="15.75" hidden="1" customHeight="1">
      <c r="A588" s="54"/>
      <c r="B588" s="213"/>
      <c r="C588" s="56"/>
      <c r="D588" s="56"/>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row>
    <row r="589" spans="1:38" ht="15.75" hidden="1" customHeight="1">
      <c r="A589" s="54"/>
      <c r="B589" s="213"/>
      <c r="C589" s="56"/>
      <c r="D589" s="56"/>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row>
    <row r="590" spans="1:38" ht="15.75" hidden="1" customHeight="1">
      <c r="A590" s="54"/>
      <c r="B590" s="213"/>
      <c r="C590" s="56"/>
      <c r="D590" s="56"/>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row>
    <row r="591" spans="1:38" ht="15.75" hidden="1" customHeight="1">
      <c r="A591" s="54"/>
      <c r="B591" s="213"/>
      <c r="C591" s="56"/>
      <c r="D591" s="56"/>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row>
    <row r="592" spans="1:38" ht="15.75" hidden="1" customHeight="1">
      <c r="A592" s="54"/>
      <c r="B592" s="213"/>
      <c r="C592" s="56"/>
      <c r="D592" s="56"/>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row>
    <row r="593" spans="1:38" ht="15.75" hidden="1" customHeight="1">
      <c r="A593" s="54"/>
      <c r="B593" s="213"/>
      <c r="C593" s="56"/>
      <c r="D593" s="56"/>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row>
    <row r="594" spans="1:38" ht="15.75" hidden="1" customHeight="1">
      <c r="A594" s="54"/>
      <c r="B594" s="213"/>
      <c r="C594" s="56"/>
      <c r="D594" s="56"/>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row>
    <row r="595" spans="1:38" ht="15.75" hidden="1" customHeight="1">
      <c r="A595" s="54"/>
      <c r="B595" s="213"/>
      <c r="C595" s="56"/>
      <c r="D595" s="56"/>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row>
    <row r="596" spans="1:38" ht="15.75" hidden="1" customHeight="1">
      <c r="A596" s="54"/>
      <c r="B596" s="213"/>
      <c r="C596" s="56"/>
      <c r="D596" s="56"/>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row>
    <row r="597" spans="1:38" ht="15.75" hidden="1" customHeight="1">
      <c r="A597" s="54"/>
      <c r="B597" s="213"/>
      <c r="C597" s="56"/>
      <c r="D597" s="56"/>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row>
    <row r="598" spans="1:38" ht="15.75" hidden="1" customHeight="1">
      <c r="A598" s="54"/>
      <c r="B598" s="213"/>
      <c r="C598" s="56"/>
      <c r="D598" s="56"/>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row>
    <row r="599" spans="1:38" ht="15.75" hidden="1" customHeight="1">
      <c r="A599" s="54"/>
      <c r="B599" s="213"/>
      <c r="C599" s="56"/>
      <c r="D599" s="56"/>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row>
    <row r="600" spans="1:38" ht="15.75" hidden="1" customHeight="1">
      <c r="A600" s="54"/>
      <c r="B600" s="213"/>
      <c r="C600" s="56"/>
      <c r="D600" s="56"/>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row>
    <row r="601" spans="1:38" ht="15.75" hidden="1" customHeight="1">
      <c r="A601" s="54"/>
      <c r="B601" s="213"/>
      <c r="C601" s="56"/>
      <c r="D601" s="56"/>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row>
    <row r="602" spans="1:38" ht="15.75" hidden="1" customHeight="1">
      <c r="A602" s="54"/>
      <c r="B602" s="213"/>
      <c r="C602" s="56"/>
      <c r="D602" s="56"/>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row>
    <row r="603" spans="1:38" ht="15.75" hidden="1" customHeight="1">
      <c r="A603" s="54"/>
      <c r="B603" s="213"/>
      <c r="C603" s="56"/>
      <c r="D603" s="56"/>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row>
    <row r="604" spans="1:38" ht="15.75" hidden="1" customHeight="1">
      <c r="A604" s="54"/>
      <c r="B604" s="213"/>
      <c r="C604" s="56"/>
      <c r="D604" s="56"/>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row>
    <row r="605" spans="1:38" ht="15.75" hidden="1" customHeight="1">
      <c r="A605" s="54"/>
      <c r="B605" s="213"/>
      <c r="C605" s="56"/>
      <c r="D605" s="56"/>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row>
    <row r="606" spans="1:38" ht="15.75" hidden="1" customHeight="1">
      <c r="A606" s="54"/>
      <c r="B606" s="213"/>
      <c r="C606" s="56"/>
      <c r="D606" s="56"/>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row>
    <row r="607" spans="1:38" ht="15.75" hidden="1" customHeight="1">
      <c r="A607" s="54"/>
      <c r="B607" s="213"/>
      <c r="C607" s="56"/>
      <c r="D607" s="56"/>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row>
    <row r="608" spans="1:38" ht="15.75" hidden="1" customHeight="1">
      <c r="A608" s="54"/>
      <c r="B608" s="213"/>
      <c r="C608" s="56"/>
      <c r="D608" s="56"/>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row>
    <row r="609" spans="1:38" ht="15.75" hidden="1" customHeight="1">
      <c r="A609" s="54"/>
      <c r="B609" s="213"/>
      <c r="C609" s="56"/>
      <c r="D609" s="56"/>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row>
    <row r="610" spans="1:38" ht="15.75" hidden="1" customHeight="1">
      <c r="A610" s="54"/>
      <c r="B610" s="213"/>
      <c r="C610" s="56"/>
      <c r="D610" s="56"/>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row>
    <row r="611" spans="1:38" ht="15.75" hidden="1" customHeight="1">
      <c r="A611" s="54"/>
      <c r="B611" s="213"/>
      <c r="C611" s="56"/>
      <c r="D611" s="56"/>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row>
    <row r="612" spans="1:38" ht="15.75" hidden="1" customHeight="1">
      <c r="A612" s="54"/>
      <c r="B612" s="213"/>
      <c r="C612" s="56"/>
      <c r="D612" s="56"/>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row>
    <row r="613" spans="1:38" ht="15.75" hidden="1" customHeight="1">
      <c r="A613" s="54"/>
      <c r="B613" s="213"/>
      <c r="C613" s="56"/>
      <c r="D613" s="56"/>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row>
    <row r="614" spans="1:38" ht="15.75" hidden="1" customHeight="1">
      <c r="A614" s="54"/>
      <c r="B614" s="213"/>
      <c r="C614" s="56"/>
      <c r="D614" s="56"/>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row>
    <row r="615" spans="1:38" ht="15.75" hidden="1" customHeight="1">
      <c r="A615" s="54"/>
      <c r="B615" s="213"/>
      <c r="C615" s="56"/>
      <c r="D615" s="56"/>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row>
    <row r="616" spans="1:38" ht="15.75" hidden="1" customHeight="1">
      <c r="A616" s="54"/>
      <c r="B616" s="213"/>
      <c r="C616" s="56"/>
      <c r="D616" s="56"/>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row>
    <row r="617" spans="1:38" ht="15.75" hidden="1" customHeight="1">
      <c r="A617" s="54"/>
      <c r="B617" s="213"/>
      <c r="C617" s="56"/>
      <c r="D617" s="56"/>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row>
    <row r="618" spans="1:38" ht="15.75" hidden="1" customHeight="1">
      <c r="A618" s="54"/>
      <c r="B618" s="213"/>
      <c r="C618" s="56"/>
      <c r="D618" s="56"/>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row>
    <row r="619" spans="1:38" ht="15.75" hidden="1" customHeight="1">
      <c r="A619" s="54"/>
      <c r="B619" s="213"/>
      <c r="C619" s="56"/>
      <c r="D619" s="56"/>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row>
    <row r="620" spans="1:38" ht="15.75" hidden="1" customHeight="1">
      <c r="A620" s="54"/>
      <c r="B620" s="213"/>
      <c r="C620" s="56"/>
      <c r="D620" s="56"/>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row>
    <row r="621" spans="1:38" ht="15.75" hidden="1" customHeight="1">
      <c r="A621" s="54"/>
      <c r="B621" s="213"/>
      <c r="C621" s="56"/>
      <c r="D621" s="56"/>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row>
    <row r="622" spans="1:38" ht="15.75" hidden="1" customHeight="1">
      <c r="A622" s="54"/>
      <c r="B622" s="213"/>
      <c r="C622" s="56"/>
      <c r="D622" s="56"/>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row>
    <row r="623" spans="1:38" ht="15.75" hidden="1" customHeight="1">
      <c r="A623" s="54"/>
      <c r="B623" s="213"/>
      <c r="C623" s="56"/>
      <c r="D623" s="56"/>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row>
    <row r="624" spans="1:38" ht="15.75" hidden="1" customHeight="1">
      <c r="A624" s="54"/>
      <c r="B624" s="213"/>
      <c r="C624" s="56"/>
      <c r="D624" s="56"/>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row>
    <row r="625" spans="1:38" ht="15.75" hidden="1" customHeight="1">
      <c r="A625" s="54"/>
      <c r="B625" s="213"/>
      <c r="C625" s="56"/>
      <c r="D625" s="56"/>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row>
    <row r="626" spans="1:38" ht="15.75" hidden="1" customHeight="1">
      <c r="A626" s="54"/>
      <c r="B626" s="213"/>
      <c r="C626" s="56"/>
      <c r="D626" s="56"/>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row>
    <row r="627" spans="1:38" ht="15.75" hidden="1" customHeight="1">
      <c r="A627" s="54"/>
      <c r="B627" s="213"/>
      <c r="C627" s="56"/>
      <c r="D627" s="56"/>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row>
    <row r="628" spans="1:38" ht="15.75" hidden="1" customHeight="1">
      <c r="A628" s="54"/>
      <c r="B628" s="213"/>
      <c r="C628" s="56"/>
      <c r="D628" s="56"/>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row>
    <row r="629" spans="1:38" ht="15.75" hidden="1" customHeight="1">
      <c r="A629" s="54"/>
      <c r="B629" s="213"/>
      <c r="C629" s="56"/>
      <c r="D629" s="56"/>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row>
    <row r="630" spans="1:38" ht="15.75" hidden="1" customHeight="1">
      <c r="A630" s="54"/>
      <c r="B630" s="213"/>
      <c r="C630" s="56"/>
      <c r="D630" s="56"/>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row>
    <row r="631" spans="1:38" ht="15.75" hidden="1" customHeight="1">
      <c r="A631" s="54"/>
      <c r="B631" s="213"/>
      <c r="C631" s="56"/>
      <c r="D631" s="56"/>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row>
    <row r="632" spans="1:38" ht="15.75" hidden="1" customHeight="1">
      <c r="A632" s="54"/>
      <c r="B632" s="213"/>
      <c r="C632" s="56"/>
      <c r="D632" s="56"/>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row>
    <row r="633" spans="1:38" ht="15.75" hidden="1" customHeight="1">
      <c r="A633" s="54"/>
      <c r="B633" s="213"/>
      <c r="C633" s="56"/>
      <c r="D633" s="56"/>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row>
    <row r="634" spans="1:38" ht="15.75" hidden="1" customHeight="1">
      <c r="A634" s="54"/>
      <c r="B634" s="213"/>
      <c r="C634" s="56"/>
      <c r="D634" s="56"/>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row>
    <row r="635" spans="1:38" ht="15.75" hidden="1" customHeight="1">
      <c r="A635" s="54"/>
      <c r="B635" s="213"/>
      <c r="C635" s="56"/>
      <c r="D635" s="56"/>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row>
    <row r="636" spans="1:38" ht="15.75" hidden="1" customHeight="1">
      <c r="A636" s="54"/>
      <c r="B636" s="213"/>
      <c r="C636" s="56"/>
      <c r="D636" s="56"/>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row>
    <row r="637" spans="1:38" ht="15.75" hidden="1" customHeight="1">
      <c r="A637" s="54"/>
      <c r="B637" s="213"/>
      <c r="C637" s="56"/>
      <c r="D637" s="56"/>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row>
    <row r="638" spans="1:38" ht="15.75" hidden="1" customHeight="1">
      <c r="A638" s="54"/>
      <c r="B638" s="213"/>
      <c r="C638" s="56"/>
      <c r="D638" s="56"/>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row>
    <row r="639" spans="1:38" ht="15.75" hidden="1" customHeight="1">
      <c r="A639" s="54"/>
      <c r="B639" s="213"/>
      <c r="C639" s="56"/>
      <c r="D639" s="56"/>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row>
    <row r="640" spans="1:38" ht="15.75" hidden="1" customHeight="1">
      <c r="A640" s="54"/>
      <c r="B640" s="213"/>
      <c r="C640" s="56"/>
      <c r="D640" s="56"/>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row>
    <row r="641" spans="1:38" ht="15.75" hidden="1" customHeight="1">
      <c r="A641" s="54"/>
      <c r="B641" s="213"/>
      <c r="C641" s="56"/>
      <c r="D641" s="56"/>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row>
    <row r="642" spans="1:38" ht="15.75" hidden="1" customHeight="1">
      <c r="A642" s="54"/>
      <c r="B642" s="213"/>
      <c r="C642" s="56"/>
      <c r="D642" s="56"/>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row>
    <row r="643" spans="1:38" ht="15.75" hidden="1" customHeight="1">
      <c r="A643" s="54"/>
      <c r="B643" s="213"/>
      <c r="C643" s="56"/>
      <c r="D643" s="56"/>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row>
    <row r="644" spans="1:38" ht="15.75" hidden="1" customHeight="1">
      <c r="A644" s="54"/>
      <c r="B644" s="213"/>
      <c r="C644" s="56"/>
      <c r="D644" s="56"/>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row>
    <row r="645" spans="1:38" ht="15.75" hidden="1" customHeight="1">
      <c r="A645" s="54"/>
      <c r="B645" s="213"/>
      <c r="C645" s="56"/>
      <c r="D645" s="56"/>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row>
    <row r="646" spans="1:38" ht="15.75" hidden="1" customHeight="1">
      <c r="A646" s="54"/>
      <c r="B646" s="213"/>
      <c r="C646" s="56"/>
      <c r="D646" s="56"/>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row>
    <row r="647" spans="1:38" ht="15.75" hidden="1" customHeight="1">
      <c r="A647" s="54"/>
      <c r="B647" s="213"/>
      <c r="C647" s="56"/>
      <c r="D647" s="56"/>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row>
    <row r="648" spans="1:38" ht="15.75" hidden="1" customHeight="1">
      <c r="A648" s="54"/>
      <c r="B648" s="213"/>
      <c r="C648" s="56"/>
      <c r="D648" s="56"/>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row>
    <row r="649" spans="1:38" ht="15.75" hidden="1" customHeight="1">
      <c r="A649" s="54"/>
      <c r="B649" s="213"/>
      <c r="C649" s="56"/>
      <c r="D649" s="56"/>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row>
    <row r="650" spans="1:38" ht="15.75" hidden="1" customHeight="1">
      <c r="A650" s="54"/>
      <c r="B650" s="213"/>
      <c r="C650" s="56"/>
      <c r="D650" s="56"/>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row>
    <row r="651" spans="1:38" ht="15.75" hidden="1" customHeight="1">
      <c r="A651" s="54"/>
      <c r="B651" s="213"/>
      <c r="C651" s="56"/>
      <c r="D651" s="56"/>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row>
    <row r="652" spans="1:38" ht="15.75" hidden="1" customHeight="1">
      <c r="A652" s="54"/>
      <c r="B652" s="213"/>
      <c r="C652" s="56"/>
      <c r="D652" s="56"/>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row>
    <row r="653" spans="1:38" ht="15.75" hidden="1" customHeight="1">
      <c r="A653" s="54"/>
      <c r="B653" s="213"/>
      <c r="C653" s="56"/>
      <c r="D653" s="56"/>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row>
    <row r="654" spans="1:38" ht="15.75" hidden="1" customHeight="1">
      <c r="A654" s="54"/>
      <c r="B654" s="213"/>
      <c r="C654" s="56"/>
      <c r="D654" s="56"/>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row>
    <row r="655" spans="1:38" ht="15.75" hidden="1" customHeight="1">
      <c r="A655" s="54"/>
      <c r="B655" s="213"/>
      <c r="C655" s="56"/>
      <c r="D655" s="56"/>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row>
    <row r="656" spans="1:38" ht="15.75" hidden="1" customHeight="1">
      <c r="A656" s="54"/>
      <c r="B656" s="213"/>
      <c r="C656" s="56"/>
      <c r="D656" s="56"/>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row>
    <row r="657" spans="1:38" ht="15.75" hidden="1" customHeight="1">
      <c r="A657" s="54"/>
      <c r="B657" s="213"/>
      <c r="C657" s="56"/>
      <c r="D657" s="56"/>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row>
    <row r="658" spans="1:38" ht="15.75" hidden="1" customHeight="1">
      <c r="A658" s="54"/>
      <c r="B658" s="213"/>
      <c r="C658" s="56"/>
      <c r="D658" s="56"/>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row>
    <row r="659" spans="1:38" ht="15.75" hidden="1" customHeight="1">
      <c r="A659" s="54"/>
      <c r="B659" s="213"/>
      <c r="C659" s="56"/>
      <c r="D659" s="56"/>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row>
    <row r="660" spans="1:38" ht="15.75" hidden="1" customHeight="1">
      <c r="A660" s="54"/>
      <c r="B660" s="213"/>
      <c r="C660" s="56"/>
      <c r="D660" s="56"/>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row>
    <row r="661" spans="1:38" ht="15.75" hidden="1" customHeight="1">
      <c r="A661" s="54"/>
      <c r="B661" s="213"/>
      <c r="C661" s="56"/>
      <c r="D661" s="56"/>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row>
    <row r="662" spans="1:38" ht="15.75" hidden="1" customHeight="1">
      <c r="A662" s="54"/>
      <c r="B662" s="213"/>
      <c r="C662" s="56"/>
      <c r="D662" s="56"/>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row>
    <row r="663" spans="1:38" ht="15.75" hidden="1" customHeight="1">
      <c r="A663" s="54"/>
      <c r="B663" s="213"/>
      <c r="C663" s="56"/>
      <c r="D663" s="56"/>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row>
    <row r="664" spans="1:38" ht="15.75" hidden="1" customHeight="1">
      <c r="A664" s="54"/>
      <c r="B664" s="213"/>
      <c r="C664" s="56"/>
      <c r="D664" s="56"/>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row>
    <row r="665" spans="1:38" ht="15.75" hidden="1" customHeight="1">
      <c r="A665" s="54"/>
      <c r="B665" s="213"/>
      <c r="C665" s="56"/>
      <c r="D665" s="56"/>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row>
    <row r="666" spans="1:38" ht="15.75" hidden="1" customHeight="1">
      <c r="A666" s="54"/>
      <c r="B666" s="213"/>
      <c r="C666" s="56"/>
      <c r="D666" s="56"/>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row>
    <row r="667" spans="1:38" ht="15.75" hidden="1" customHeight="1">
      <c r="A667" s="54"/>
      <c r="B667" s="213"/>
      <c r="C667" s="56"/>
      <c r="D667" s="56"/>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row>
    <row r="668" spans="1:38" ht="15.75" hidden="1" customHeight="1">
      <c r="A668" s="54"/>
      <c r="B668" s="213"/>
      <c r="C668" s="56"/>
      <c r="D668" s="56"/>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row>
    <row r="669" spans="1:38" ht="15.75" hidden="1" customHeight="1">
      <c r="A669" s="54"/>
      <c r="B669" s="213"/>
      <c r="C669" s="56"/>
      <c r="D669" s="56"/>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row>
    <row r="670" spans="1:38" ht="15.75" hidden="1" customHeight="1">
      <c r="A670" s="54"/>
      <c r="B670" s="213"/>
      <c r="C670" s="56"/>
      <c r="D670" s="56"/>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row>
    <row r="671" spans="1:38" ht="15.75" hidden="1" customHeight="1">
      <c r="A671" s="54"/>
      <c r="B671" s="213"/>
      <c r="C671" s="56"/>
      <c r="D671" s="56"/>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row>
    <row r="672" spans="1:38" ht="15.75" hidden="1" customHeight="1">
      <c r="A672" s="54"/>
      <c r="B672" s="213"/>
      <c r="C672" s="56"/>
      <c r="D672" s="56"/>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row>
    <row r="673" spans="1:38" ht="15.75" hidden="1" customHeight="1">
      <c r="A673" s="54"/>
      <c r="B673" s="213"/>
      <c r="C673" s="56"/>
      <c r="D673" s="56"/>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row>
    <row r="674" spans="1:38" ht="15.75" hidden="1" customHeight="1">
      <c r="A674" s="54"/>
      <c r="B674" s="213"/>
      <c r="C674" s="56"/>
      <c r="D674" s="56"/>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row>
    <row r="675" spans="1:38" ht="15.75" hidden="1" customHeight="1">
      <c r="A675" s="54"/>
      <c r="B675" s="213"/>
      <c r="C675" s="56"/>
      <c r="D675" s="56"/>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row>
    <row r="676" spans="1:38" ht="15.75" hidden="1" customHeight="1">
      <c r="A676" s="54"/>
      <c r="B676" s="213"/>
      <c r="C676" s="56"/>
      <c r="D676" s="56"/>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row>
    <row r="677" spans="1:38" ht="15.75" hidden="1" customHeight="1">
      <c r="A677" s="54"/>
      <c r="B677" s="213"/>
      <c r="C677" s="56"/>
      <c r="D677" s="56"/>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row>
    <row r="678" spans="1:38" ht="15.75" hidden="1" customHeight="1">
      <c r="A678" s="54"/>
      <c r="B678" s="213"/>
      <c r="C678" s="56"/>
      <c r="D678" s="56"/>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row>
    <row r="679" spans="1:38" ht="15.75" hidden="1" customHeight="1">
      <c r="A679" s="54"/>
      <c r="B679" s="213"/>
      <c r="C679" s="56"/>
      <c r="D679" s="56"/>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row>
    <row r="680" spans="1:38" ht="15.75" hidden="1" customHeight="1">
      <c r="A680" s="54"/>
      <c r="B680" s="213"/>
      <c r="C680" s="56"/>
      <c r="D680" s="56"/>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row>
    <row r="681" spans="1:38" ht="15.75" hidden="1" customHeight="1">
      <c r="A681" s="54"/>
      <c r="B681" s="213"/>
      <c r="C681" s="56"/>
      <c r="D681" s="56"/>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row>
    <row r="682" spans="1:38" ht="15.75" hidden="1" customHeight="1">
      <c r="A682" s="54"/>
      <c r="B682" s="213"/>
      <c r="C682" s="56"/>
      <c r="D682" s="56"/>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row>
    <row r="683" spans="1:38" ht="15.75" hidden="1" customHeight="1">
      <c r="A683" s="54"/>
      <c r="B683" s="213"/>
      <c r="C683" s="56"/>
      <c r="D683" s="56"/>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row>
    <row r="684" spans="1:38" ht="15.75" hidden="1" customHeight="1">
      <c r="A684" s="54"/>
      <c r="B684" s="213"/>
      <c r="C684" s="56"/>
      <c r="D684" s="56"/>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row>
    <row r="685" spans="1:38" ht="15.75" hidden="1" customHeight="1">
      <c r="A685" s="54"/>
      <c r="B685" s="213"/>
      <c r="C685" s="56"/>
      <c r="D685" s="56"/>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row>
    <row r="686" spans="1:38" ht="15.75" hidden="1" customHeight="1">
      <c r="A686" s="54"/>
      <c r="B686" s="213"/>
      <c r="C686" s="56"/>
      <c r="D686" s="56"/>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row>
    <row r="687" spans="1:38" ht="15.75" hidden="1" customHeight="1">
      <c r="A687" s="54"/>
      <c r="B687" s="213"/>
      <c r="C687" s="56"/>
      <c r="D687" s="56"/>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row>
    <row r="688" spans="1:38" ht="15.75" hidden="1" customHeight="1">
      <c r="A688" s="54"/>
      <c r="B688" s="213"/>
      <c r="C688" s="56"/>
      <c r="D688" s="56"/>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row>
    <row r="689" spans="1:38" ht="15.75" hidden="1" customHeight="1">
      <c r="A689" s="54"/>
      <c r="B689" s="213"/>
      <c r="C689" s="56"/>
      <c r="D689" s="56"/>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row>
    <row r="690" spans="1:38" ht="15.75" hidden="1" customHeight="1">
      <c r="A690" s="54"/>
      <c r="B690" s="213"/>
      <c r="C690" s="56"/>
      <c r="D690" s="56"/>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row>
    <row r="691" spans="1:38" ht="15.75" hidden="1" customHeight="1">
      <c r="A691" s="54"/>
      <c r="B691" s="213"/>
      <c r="C691" s="56"/>
      <c r="D691" s="56"/>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row>
    <row r="692" spans="1:38" ht="15.75" hidden="1" customHeight="1">
      <c r="A692" s="54"/>
      <c r="B692" s="213"/>
      <c r="C692" s="56"/>
      <c r="D692" s="56"/>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row>
    <row r="693" spans="1:38" ht="15.75" hidden="1" customHeight="1">
      <c r="A693" s="54"/>
      <c r="B693" s="213"/>
      <c r="C693" s="56"/>
      <c r="D693" s="56"/>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row>
    <row r="694" spans="1:38" ht="15.75" hidden="1" customHeight="1">
      <c r="A694" s="54"/>
      <c r="B694" s="213"/>
      <c r="C694" s="56"/>
      <c r="D694" s="56"/>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row>
    <row r="695" spans="1:38" ht="15.75" hidden="1" customHeight="1">
      <c r="A695" s="54"/>
      <c r="B695" s="213"/>
      <c r="C695" s="56"/>
      <c r="D695" s="56"/>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row>
    <row r="696" spans="1:38" ht="15.75" hidden="1" customHeight="1">
      <c r="A696" s="54"/>
      <c r="B696" s="213"/>
      <c r="C696" s="56"/>
      <c r="D696" s="56"/>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row>
    <row r="697" spans="1:38" ht="15.75" hidden="1" customHeight="1">
      <c r="A697" s="54"/>
      <c r="B697" s="213"/>
      <c r="C697" s="56"/>
      <c r="D697" s="56"/>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row>
    <row r="698" spans="1:38" ht="15.75" hidden="1" customHeight="1">
      <c r="A698" s="54"/>
      <c r="B698" s="213"/>
      <c r="C698" s="56"/>
      <c r="D698" s="56"/>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row>
    <row r="699" spans="1:38" ht="15.75" hidden="1" customHeight="1">
      <c r="A699" s="54"/>
      <c r="B699" s="213"/>
      <c r="C699" s="56"/>
      <c r="D699" s="56"/>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row>
    <row r="700" spans="1:38" ht="15.75" hidden="1" customHeight="1">
      <c r="A700" s="54"/>
      <c r="B700" s="213"/>
      <c r="C700" s="56"/>
      <c r="D700" s="56"/>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row>
    <row r="701" spans="1:38" ht="15.75" hidden="1" customHeight="1">
      <c r="A701" s="54"/>
      <c r="B701" s="213"/>
      <c r="C701" s="56"/>
      <c r="D701" s="56"/>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row>
    <row r="702" spans="1:38" ht="15.75" hidden="1" customHeight="1">
      <c r="A702" s="54"/>
      <c r="B702" s="213"/>
      <c r="C702" s="56"/>
      <c r="D702" s="56"/>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row>
    <row r="703" spans="1:38" ht="15.75" hidden="1" customHeight="1">
      <c r="A703" s="54"/>
      <c r="B703" s="213"/>
      <c r="C703" s="56"/>
      <c r="D703" s="56"/>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row>
    <row r="704" spans="1:38" ht="15.75" hidden="1" customHeight="1">
      <c r="A704" s="54"/>
      <c r="B704" s="213"/>
      <c r="C704" s="56"/>
      <c r="D704" s="56"/>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row>
    <row r="705" spans="1:38" ht="15.75" hidden="1" customHeight="1">
      <c r="A705" s="54"/>
      <c r="B705" s="213"/>
      <c r="C705" s="56"/>
      <c r="D705" s="56"/>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row>
    <row r="706" spans="1:38" ht="15.75" hidden="1" customHeight="1">
      <c r="A706" s="54"/>
      <c r="B706" s="213"/>
      <c r="C706" s="56"/>
      <c r="D706" s="56"/>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row>
    <row r="707" spans="1:38" ht="15.75" hidden="1" customHeight="1">
      <c r="A707" s="54"/>
      <c r="B707" s="213"/>
      <c r="C707" s="56"/>
      <c r="D707" s="56"/>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row>
    <row r="708" spans="1:38" ht="15.75" hidden="1" customHeight="1">
      <c r="A708" s="54"/>
      <c r="B708" s="213"/>
      <c r="C708" s="56"/>
      <c r="D708" s="56"/>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row>
    <row r="709" spans="1:38" ht="15.75" hidden="1" customHeight="1">
      <c r="A709" s="54"/>
      <c r="B709" s="213"/>
      <c r="C709" s="56"/>
      <c r="D709" s="56"/>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row>
    <row r="710" spans="1:38" ht="15.75" hidden="1" customHeight="1">
      <c r="A710" s="54"/>
      <c r="B710" s="213"/>
      <c r="C710" s="56"/>
      <c r="D710" s="56"/>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row>
    <row r="711" spans="1:38" ht="15.75" hidden="1" customHeight="1">
      <c r="A711" s="54"/>
      <c r="B711" s="213"/>
      <c r="C711" s="56"/>
      <c r="D711" s="56"/>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row>
    <row r="712" spans="1:38" ht="15.75" hidden="1" customHeight="1">
      <c r="A712" s="54"/>
      <c r="B712" s="213"/>
      <c r="C712" s="56"/>
      <c r="D712" s="56"/>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row>
    <row r="713" spans="1:38" ht="15.75" hidden="1" customHeight="1">
      <c r="A713" s="54"/>
      <c r="B713" s="213"/>
      <c r="C713" s="56"/>
      <c r="D713" s="56"/>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row>
    <row r="714" spans="1:38" ht="15.75" hidden="1" customHeight="1">
      <c r="A714" s="54"/>
      <c r="B714" s="213"/>
      <c r="C714" s="56"/>
      <c r="D714" s="56"/>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row>
    <row r="715" spans="1:38" ht="15.75" hidden="1" customHeight="1">
      <c r="A715" s="54"/>
      <c r="B715" s="213"/>
      <c r="C715" s="56"/>
      <c r="D715" s="56"/>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row>
    <row r="716" spans="1:38" ht="15.75" hidden="1" customHeight="1">
      <c r="A716" s="54"/>
      <c r="B716" s="213"/>
      <c r="C716" s="56"/>
      <c r="D716" s="56"/>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row>
    <row r="717" spans="1:38" ht="15.75" hidden="1" customHeight="1">
      <c r="A717" s="54"/>
      <c r="B717" s="213"/>
      <c r="C717" s="56"/>
      <c r="D717" s="56"/>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row>
    <row r="718" spans="1:38" ht="15.75" hidden="1" customHeight="1">
      <c r="A718" s="54"/>
      <c r="B718" s="213"/>
      <c r="C718" s="56"/>
      <c r="D718" s="56"/>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row>
    <row r="719" spans="1:38" ht="15.75" hidden="1" customHeight="1">
      <c r="A719" s="54"/>
      <c r="B719" s="213"/>
      <c r="C719" s="56"/>
      <c r="D719" s="56"/>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row>
    <row r="720" spans="1:38" ht="15.75" hidden="1" customHeight="1">
      <c r="A720" s="54"/>
      <c r="B720" s="213"/>
      <c r="C720" s="56"/>
      <c r="D720" s="56"/>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row>
    <row r="721" spans="1:38" ht="15.75" hidden="1" customHeight="1">
      <c r="A721" s="54"/>
      <c r="B721" s="213"/>
      <c r="C721" s="56"/>
      <c r="D721" s="56"/>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row>
    <row r="722" spans="1:38" ht="15.75" hidden="1" customHeight="1">
      <c r="A722" s="54"/>
      <c r="B722" s="213"/>
      <c r="C722" s="56"/>
      <c r="D722" s="56"/>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row>
    <row r="723" spans="1:38" ht="15.75" hidden="1" customHeight="1">
      <c r="A723" s="54"/>
      <c r="B723" s="213"/>
      <c r="C723" s="56"/>
      <c r="D723" s="56"/>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row>
    <row r="724" spans="1:38" ht="15.75" hidden="1" customHeight="1">
      <c r="A724" s="54"/>
      <c r="B724" s="213"/>
      <c r="C724" s="56"/>
      <c r="D724" s="56"/>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row>
    <row r="725" spans="1:38" ht="15.75" hidden="1" customHeight="1">
      <c r="A725" s="54"/>
      <c r="B725" s="213"/>
      <c r="C725" s="56"/>
      <c r="D725" s="56"/>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row>
    <row r="726" spans="1:38" ht="15.75" hidden="1" customHeight="1">
      <c r="A726" s="54"/>
      <c r="B726" s="213"/>
      <c r="C726" s="56"/>
      <c r="D726" s="56"/>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row>
    <row r="727" spans="1:38" ht="15.75" hidden="1" customHeight="1">
      <c r="A727" s="54"/>
      <c r="B727" s="213"/>
      <c r="C727" s="56"/>
      <c r="D727" s="56"/>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row>
    <row r="728" spans="1:38" ht="15.75" hidden="1" customHeight="1">
      <c r="A728" s="54"/>
      <c r="B728" s="213"/>
      <c r="C728" s="56"/>
      <c r="D728" s="56"/>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row>
    <row r="729" spans="1:38" ht="15.75" hidden="1" customHeight="1">
      <c r="A729" s="54"/>
      <c r="B729" s="213"/>
      <c r="C729" s="56"/>
      <c r="D729" s="56"/>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row>
    <row r="730" spans="1:38" ht="15.75" hidden="1" customHeight="1">
      <c r="A730" s="54"/>
      <c r="B730" s="213"/>
      <c r="C730" s="56"/>
      <c r="D730" s="56"/>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row>
    <row r="731" spans="1:38" ht="15.75" hidden="1" customHeight="1">
      <c r="A731" s="54"/>
      <c r="B731" s="213"/>
      <c r="C731" s="56"/>
      <c r="D731" s="56"/>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row>
    <row r="732" spans="1:38" ht="15.75" hidden="1" customHeight="1">
      <c r="A732" s="54"/>
      <c r="B732" s="213"/>
      <c r="C732" s="56"/>
      <c r="D732" s="56"/>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row>
    <row r="733" spans="1:38" ht="15.75" hidden="1" customHeight="1">
      <c r="A733" s="54"/>
      <c r="B733" s="213"/>
      <c r="C733" s="56"/>
      <c r="D733" s="56"/>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row>
    <row r="734" spans="1:38" ht="15.75" hidden="1" customHeight="1">
      <c r="A734" s="54"/>
      <c r="B734" s="213"/>
      <c r="C734" s="56"/>
      <c r="D734" s="56"/>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row>
    <row r="735" spans="1:38" ht="15.75" hidden="1" customHeight="1">
      <c r="A735" s="54"/>
      <c r="B735" s="213"/>
      <c r="C735" s="56"/>
      <c r="D735" s="56"/>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row>
    <row r="736" spans="1:38" ht="15.75" hidden="1" customHeight="1">
      <c r="A736" s="54"/>
      <c r="B736" s="213"/>
      <c r="C736" s="56"/>
      <c r="D736" s="56"/>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row>
    <row r="737" spans="1:38" ht="15.75" hidden="1" customHeight="1">
      <c r="A737" s="54"/>
      <c r="B737" s="213"/>
      <c r="C737" s="56"/>
      <c r="D737" s="56"/>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row>
    <row r="738" spans="1:38" ht="15.75" hidden="1" customHeight="1">
      <c r="A738" s="54"/>
      <c r="B738" s="213"/>
      <c r="C738" s="56"/>
      <c r="D738" s="56"/>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row>
    <row r="739" spans="1:38" ht="15.75" hidden="1" customHeight="1">
      <c r="A739" s="54"/>
      <c r="B739" s="213"/>
      <c r="C739" s="56"/>
      <c r="D739" s="56"/>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row>
    <row r="740" spans="1:38" ht="15.75" hidden="1" customHeight="1">
      <c r="A740" s="54"/>
      <c r="B740" s="213"/>
      <c r="C740" s="56"/>
      <c r="D740" s="56"/>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row>
    <row r="741" spans="1:38" ht="15.75" hidden="1" customHeight="1">
      <c r="A741" s="54"/>
      <c r="B741" s="213"/>
      <c r="C741" s="56"/>
      <c r="D741" s="56"/>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row>
    <row r="742" spans="1:38" ht="15.75" hidden="1" customHeight="1">
      <c r="A742" s="54"/>
      <c r="B742" s="213"/>
      <c r="C742" s="56"/>
      <c r="D742" s="56"/>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row>
    <row r="743" spans="1:38" ht="15.75" hidden="1" customHeight="1">
      <c r="A743" s="54"/>
      <c r="B743" s="213"/>
      <c r="C743" s="56"/>
      <c r="D743" s="56"/>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row>
    <row r="744" spans="1:38" ht="15.75" hidden="1" customHeight="1">
      <c r="A744" s="54"/>
      <c r="B744" s="213"/>
      <c r="C744" s="56"/>
      <c r="D744" s="56"/>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row>
    <row r="745" spans="1:38" ht="15.75" hidden="1" customHeight="1">
      <c r="A745" s="54"/>
      <c r="B745" s="213"/>
      <c r="C745" s="56"/>
      <c r="D745" s="56"/>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row>
    <row r="746" spans="1:38" ht="15.75" hidden="1" customHeight="1">
      <c r="A746" s="54"/>
      <c r="B746" s="213"/>
      <c r="C746" s="56"/>
      <c r="D746" s="56"/>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row>
    <row r="747" spans="1:38" ht="15.75" hidden="1" customHeight="1">
      <c r="A747" s="54"/>
      <c r="B747" s="213"/>
      <c r="C747" s="56"/>
      <c r="D747" s="56"/>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row>
    <row r="748" spans="1:38" ht="15.75" hidden="1" customHeight="1">
      <c r="A748" s="54"/>
      <c r="B748" s="213"/>
      <c r="C748" s="56"/>
      <c r="D748" s="56"/>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row>
    <row r="749" spans="1:38" ht="15.75" hidden="1" customHeight="1">
      <c r="A749" s="54"/>
      <c r="B749" s="213"/>
      <c r="C749" s="56"/>
      <c r="D749" s="56"/>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row>
    <row r="750" spans="1:38" ht="15.75" hidden="1" customHeight="1">
      <c r="A750" s="54"/>
      <c r="B750" s="213"/>
      <c r="C750" s="56"/>
      <c r="D750" s="56"/>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row>
    <row r="751" spans="1:38" ht="15.75" hidden="1" customHeight="1">
      <c r="A751" s="54"/>
      <c r="B751" s="213"/>
      <c r="C751" s="56"/>
      <c r="D751" s="56"/>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row>
    <row r="752" spans="1:38" ht="15.75" hidden="1" customHeight="1">
      <c r="A752" s="54"/>
      <c r="B752" s="213"/>
      <c r="C752" s="56"/>
      <c r="D752" s="56"/>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row>
    <row r="753" spans="1:38" ht="15.75" hidden="1" customHeight="1">
      <c r="A753" s="54"/>
      <c r="B753" s="213"/>
      <c r="C753" s="56"/>
      <c r="D753" s="56"/>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row>
    <row r="754" spans="1:38" ht="15.75" hidden="1" customHeight="1">
      <c r="A754" s="54"/>
      <c r="B754" s="213"/>
      <c r="C754" s="56"/>
      <c r="D754" s="56"/>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row>
    <row r="755" spans="1:38" ht="15.75" hidden="1" customHeight="1">
      <c r="A755" s="54"/>
      <c r="B755" s="213"/>
      <c r="C755" s="56"/>
      <c r="D755" s="56"/>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row>
    <row r="756" spans="1:38" ht="15.75" hidden="1" customHeight="1">
      <c r="A756" s="54"/>
      <c r="B756" s="213"/>
      <c r="C756" s="56"/>
      <c r="D756" s="56"/>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row>
    <row r="757" spans="1:38" ht="15.75" hidden="1" customHeight="1">
      <c r="A757" s="54"/>
      <c r="B757" s="213"/>
      <c r="C757" s="56"/>
      <c r="D757" s="56"/>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row>
    <row r="758" spans="1:38" ht="15.75" hidden="1" customHeight="1">
      <c r="A758" s="54"/>
      <c r="B758" s="213"/>
      <c r="C758" s="56"/>
      <c r="D758" s="56"/>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row>
    <row r="759" spans="1:38" ht="15.75" hidden="1" customHeight="1">
      <c r="A759" s="54"/>
      <c r="B759" s="213"/>
      <c r="C759" s="56"/>
      <c r="D759" s="56"/>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row>
    <row r="760" spans="1:38" ht="15.75" hidden="1" customHeight="1">
      <c r="A760" s="54"/>
      <c r="B760" s="213"/>
      <c r="C760" s="56"/>
      <c r="D760" s="56"/>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row>
    <row r="761" spans="1:38" ht="15.75" hidden="1" customHeight="1">
      <c r="A761" s="54"/>
      <c r="B761" s="213"/>
      <c r="C761" s="56"/>
      <c r="D761" s="56"/>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row>
    <row r="762" spans="1:38" ht="15.75" hidden="1" customHeight="1">
      <c r="A762" s="54"/>
      <c r="B762" s="213"/>
      <c r="C762" s="56"/>
      <c r="D762" s="56"/>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row>
    <row r="763" spans="1:38" ht="15.75" hidden="1" customHeight="1">
      <c r="A763" s="54"/>
      <c r="B763" s="213"/>
      <c r="C763" s="56"/>
      <c r="D763" s="56"/>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row>
    <row r="764" spans="1:38" ht="15.75" hidden="1" customHeight="1">
      <c r="A764" s="54"/>
      <c r="B764" s="213"/>
      <c r="C764" s="56"/>
      <c r="D764" s="56"/>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row>
    <row r="765" spans="1:38" ht="15.75" hidden="1" customHeight="1">
      <c r="A765" s="54"/>
      <c r="B765" s="213"/>
      <c r="C765" s="56"/>
      <c r="D765" s="56"/>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row>
    <row r="766" spans="1:38" ht="15.75" hidden="1" customHeight="1">
      <c r="A766" s="54"/>
      <c r="B766" s="213"/>
      <c r="C766" s="56"/>
      <c r="D766" s="56"/>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row>
    <row r="767" spans="1:38" ht="15.75" hidden="1" customHeight="1">
      <c r="A767" s="54"/>
      <c r="B767" s="213"/>
      <c r="C767" s="56"/>
      <c r="D767" s="56"/>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row>
    <row r="768" spans="1:38" ht="15.75" hidden="1" customHeight="1">
      <c r="A768" s="54"/>
      <c r="B768" s="213"/>
      <c r="C768" s="56"/>
      <c r="D768" s="56"/>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row>
    <row r="769" spans="1:38" ht="15.75" hidden="1" customHeight="1">
      <c r="A769" s="54"/>
      <c r="B769" s="213"/>
      <c r="C769" s="56"/>
      <c r="D769" s="56"/>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row>
    <row r="770" spans="1:38" ht="15.75" hidden="1" customHeight="1">
      <c r="A770" s="54"/>
      <c r="B770" s="213"/>
      <c r="C770" s="56"/>
      <c r="D770" s="56"/>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row>
    <row r="771" spans="1:38" ht="15.75" hidden="1" customHeight="1">
      <c r="A771" s="54"/>
      <c r="B771" s="213"/>
      <c r="C771" s="56"/>
      <c r="D771" s="56"/>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row>
    <row r="772" spans="1:38" ht="15.75" hidden="1" customHeight="1">
      <c r="A772" s="54"/>
      <c r="B772" s="213"/>
      <c r="C772" s="56"/>
      <c r="D772" s="56"/>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row>
    <row r="773" spans="1:38" ht="15.75" hidden="1" customHeight="1">
      <c r="A773" s="54"/>
      <c r="B773" s="213"/>
      <c r="C773" s="56"/>
      <c r="D773" s="56"/>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row>
    <row r="774" spans="1:38" ht="15.75" hidden="1" customHeight="1">
      <c r="A774" s="54"/>
      <c r="B774" s="213"/>
      <c r="C774" s="56"/>
      <c r="D774" s="56"/>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row>
    <row r="775" spans="1:38" ht="15.75" hidden="1" customHeight="1">
      <c r="A775" s="54"/>
      <c r="B775" s="213"/>
      <c r="C775" s="56"/>
      <c r="D775" s="56"/>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row>
    <row r="776" spans="1:38" ht="15.75" hidden="1" customHeight="1">
      <c r="A776" s="54"/>
      <c r="B776" s="213"/>
      <c r="C776" s="56"/>
      <c r="D776" s="56"/>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row>
    <row r="777" spans="1:38" ht="15.75" hidden="1" customHeight="1">
      <c r="A777" s="54"/>
      <c r="B777" s="213"/>
      <c r="C777" s="56"/>
      <c r="D777" s="56"/>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row>
    <row r="778" spans="1:38" ht="15.75" hidden="1" customHeight="1">
      <c r="A778" s="54"/>
      <c r="B778" s="213"/>
      <c r="C778" s="56"/>
      <c r="D778" s="56"/>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row>
    <row r="779" spans="1:38" ht="15.75" hidden="1" customHeight="1">
      <c r="A779" s="54"/>
      <c r="B779" s="213"/>
      <c r="C779" s="56"/>
      <c r="D779" s="56"/>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row>
    <row r="780" spans="1:38" ht="15.75" hidden="1" customHeight="1">
      <c r="A780" s="54"/>
      <c r="B780" s="213"/>
      <c r="C780" s="56"/>
      <c r="D780" s="56"/>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row>
    <row r="781" spans="1:38" ht="15.75" hidden="1" customHeight="1">
      <c r="A781" s="54"/>
      <c r="B781" s="213"/>
      <c r="C781" s="56"/>
      <c r="D781" s="56"/>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row>
    <row r="782" spans="1:38" ht="15.75" hidden="1" customHeight="1">
      <c r="A782" s="54"/>
      <c r="B782" s="213"/>
      <c r="C782" s="56"/>
      <c r="D782" s="56"/>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row>
    <row r="783" spans="1:38" ht="15.75" hidden="1" customHeight="1">
      <c r="A783" s="54"/>
      <c r="B783" s="213"/>
      <c r="C783" s="56"/>
      <c r="D783" s="56"/>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row>
    <row r="784" spans="1:38" ht="15.75" hidden="1" customHeight="1">
      <c r="A784" s="54"/>
      <c r="B784" s="213"/>
      <c r="C784" s="56"/>
      <c r="D784" s="56"/>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row>
    <row r="785" spans="1:38" ht="15.75" hidden="1" customHeight="1">
      <c r="A785" s="54"/>
      <c r="B785" s="213"/>
      <c r="C785" s="56"/>
      <c r="D785" s="56"/>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row>
    <row r="786" spans="1:38" ht="15.75" hidden="1" customHeight="1">
      <c r="A786" s="54"/>
      <c r="B786" s="213"/>
      <c r="C786" s="56"/>
      <c r="D786" s="56"/>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row>
    <row r="787" spans="1:38" ht="15.75" hidden="1" customHeight="1">
      <c r="A787" s="54"/>
      <c r="B787" s="213"/>
      <c r="C787" s="56"/>
      <c r="D787" s="56"/>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row>
    <row r="788" spans="1:38" ht="15.75" hidden="1" customHeight="1">
      <c r="A788" s="54"/>
      <c r="B788" s="213"/>
      <c r="C788" s="56"/>
      <c r="D788" s="56"/>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row>
    <row r="789" spans="1:38" ht="15.75" hidden="1" customHeight="1">
      <c r="A789" s="54"/>
      <c r="B789" s="213"/>
      <c r="C789" s="56"/>
      <c r="D789" s="56"/>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row>
    <row r="790" spans="1:38" ht="15.75" hidden="1" customHeight="1">
      <c r="A790" s="54"/>
      <c r="B790" s="213"/>
      <c r="C790" s="56"/>
      <c r="D790" s="56"/>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row>
    <row r="791" spans="1:38" ht="15.75" hidden="1" customHeight="1">
      <c r="A791" s="54"/>
      <c r="B791" s="213"/>
      <c r="C791" s="56"/>
      <c r="D791" s="56"/>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row>
    <row r="792" spans="1:38" ht="15.75" hidden="1" customHeight="1">
      <c r="A792" s="54"/>
      <c r="B792" s="213"/>
      <c r="C792" s="56"/>
      <c r="D792" s="56"/>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row>
    <row r="793" spans="1:38" ht="15.75" hidden="1" customHeight="1">
      <c r="A793" s="54"/>
      <c r="B793" s="213"/>
      <c r="C793" s="56"/>
      <c r="D793" s="56"/>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row>
    <row r="794" spans="1:38" ht="15.75" hidden="1" customHeight="1">
      <c r="A794" s="54"/>
      <c r="B794" s="213"/>
      <c r="C794" s="56"/>
      <c r="D794" s="56"/>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row>
    <row r="795" spans="1:38" ht="15.75" hidden="1" customHeight="1">
      <c r="A795" s="54"/>
      <c r="B795" s="213"/>
      <c r="C795" s="56"/>
      <c r="D795" s="56"/>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row>
    <row r="796" spans="1:38" ht="15.75" hidden="1" customHeight="1">
      <c r="A796" s="54"/>
      <c r="B796" s="213"/>
      <c r="C796" s="56"/>
      <c r="D796" s="56"/>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row>
    <row r="797" spans="1:38" ht="15.75" hidden="1" customHeight="1">
      <c r="A797" s="54"/>
      <c r="B797" s="213"/>
      <c r="C797" s="56"/>
      <c r="D797" s="56"/>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row>
    <row r="798" spans="1:38" ht="15.75" hidden="1" customHeight="1">
      <c r="A798" s="54"/>
      <c r="B798" s="213"/>
      <c r="C798" s="56"/>
      <c r="D798" s="56"/>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row>
    <row r="799" spans="1:38" ht="15.75" hidden="1" customHeight="1">
      <c r="A799" s="54"/>
      <c r="B799" s="213"/>
      <c r="C799" s="56"/>
      <c r="D799" s="56"/>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row>
    <row r="800" spans="1:38" ht="15.75" hidden="1" customHeight="1">
      <c r="A800" s="54"/>
      <c r="B800" s="213"/>
      <c r="C800" s="56"/>
      <c r="D800" s="56"/>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row>
    <row r="801" spans="1:38" ht="15.75" hidden="1" customHeight="1">
      <c r="A801" s="54"/>
      <c r="B801" s="213"/>
      <c r="C801" s="56"/>
      <c r="D801" s="56"/>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row>
    <row r="802" spans="1:38" ht="15.75" hidden="1" customHeight="1">
      <c r="A802" s="54"/>
      <c r="B802" s="213"/>
      <c r="C802" s="56"/>
      <c r="D802" s="56"/>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row>
    <row r="803" spans="1:38" ht="15.75" hidden="1" customHeight="1">
      <c r="A803" s="54"/>
      <c r="B803" s="213"/>
      <c r="C803" s="56"/>
      <c r="D803" s="56"/>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row>
    <row r="804" spans="1:38" ht="15.75" hidden="1" customHeight="1">
      <c r="A804" s="54"/>
      <c r="B804" s="213"/>
      <c r="C804" s="56"/>
      <c r="D804" s="56"/>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row>
    <row r="805" spans="1:38" ht="15.75" hidden="1" customHeight="1">
      <c r="A805" s="54"/>
      <c r="B805" s="213"/>
      <c r="C805" s="56"/>
      <c r="D805" s="56"/>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row>
    <row r="806" spans="1:38" ht="15.75" hidden="1" customHeight="1">
      <c r="A806" s="54"/>
      <c r="B806" s="213"/>
      <c r="C806" s="56"/>
      <c r="D806" s="56"/>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row>
    <row r="807" spans="1:38" ht="15.75" hidden="1" customHeight="1">
      <c r="A807" s="54"/>
      <c r="B807" s="213"/>
      <c r="C807" s="56"/>
      <c r="D807" s="56"/>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row>
    <row r="808" spans="1:38" ht="15.75" hidden="1" customHeight="1">
      <c r="A808" s="54"/>
      <c r="B808" s="213"/>
      <c r="C808" s="56"/>
      <c r="D808" s="56"/>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row>
    <row r="809" spans="1:38" ht="15.75" hidden="1" customHeight="1">
      <c r="A809" s="54"/>
      <c r="B809" s="213"/>
      <c r="C809" s="56"/>
      <c r="D809" s="56"/>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row>
    <row r="810" spans="1:38" ht="15.75" hidden="1" customHeight="1">
      <c r="A810" s="54"/>
      <c r="B810" s="213"/>
      <c r="C810" s="56"/>
      <c r="D810" s="56"/>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row>
    <row r="811" spans="1:38" ht="15.75" hidden="1" customHeight="1">
      <c r="A811" s="54"/>
      <c r="B811" s="213"/>
      <c r="C811" s="56"/>
      <c r="D811" s="56"/>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row>
    <row r="812" spans="1:38" ht="15.75" hidden="1" customHeight="1">
      <c r="A812" s="54"/>
      <c r="B812" s="213"/>
      <c r="C812" s="56"/>
      <c r="D812" s="56"/>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row>
    <row r="813" spans="1:38" ht="15.75" hidden="1" customHeight="1">
      <c r="A813" s="54"/>
      <c r="B813" s="213"/>
      <c r="C813" s="56"/>
      <c r="D813" s="56"/>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row>
    <row r="814" spans="1:38" ht="15.75" hidden="1" customHeight="1">
      <c r="A814" s="54"/>
      <c r="B814" s="213"/>
      <c r="C814" s="56"/>
      <c r="D814" s="56"/>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row>
    <row r="815" spans="1:38" ht="15.75" hidden="1" customHeight="1">
      <c r="A815" s="54"/>
      <c r="B815" s="213"/>
      <c r="C815" s="56"/>
      <c r="D815" s="56"/>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row>
    <row r="816" spans="1:38" ht="15.75" hidden="1" customHeight="1">
      <c r="A816" s="54"/>
      <c r="B816" s="213"/>
      <c r="C816" s="56"/>
      <c r="D816" s="56"/>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row>
    <row r="817" spans="1:38" ht="15.75" hidden="1" customHeight="1">
      <c r="A817" s="54"/>
      <c r="B817" s="213"/>
      <c r="C817" s="56"/>
      <c r="D817" s="56"/>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row>
    <row r="818" spans="1:38" ht="15.75" hidden="1" customHeight="1">
      <c r="A818" s="54"/>
      <c r="B818" s="213"/>
      <c r="C818" s="56"/>
      <c r="D818" s="56"/>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row>
    <row r="819" spans="1:38" ht="15.75" hidden="1" customHeight="1">
      <c r="A819" s="54"/>
      <c r="B819" s="213"/>
      <c r="C819" s="56"/>
      <c r="D819" s="56"/>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row>
    <row r="820" spans="1:38" ht="15.75" hidden="1" customHeight="1">
      <c r="A820" s="54"/>
      <c r="B820" s="213"/>
      <c r="C820" s="56"/>
      <c r="D820" s="56"/>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row>
    <row r="821" spans="1:38" ht="15.75" hidden="1" customHeight="1">
      <c r="A821" s="54"/>
      <c r="B821" s="213"/>
      <c r="C821" s="56"/>
      <c r="D821" s="56"/>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row>
    <row r="822" spans="1:38" ht="15.75" hidden="1" customHeight="1">
      <c r="A822" s="54"/>
      <c r="B822" s="213"/>
      <c r="C822" s="56"/>
      <c r="D822" s="56"/>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row>
    <row r="823" spans="1:38" ht="15.75" hidden="1" customHeight="1">
      <c r="A823" s="54"/>
      <c r="B823" s="213"/>
      <c r="C823" s="56"/>
      <c r="D823" s="56"/>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row>
    <row r="824" spans="1:38" ht="15.75" hidden="1" customHeight="1">
      <c r="A824" s="54"/>
      <c r="B824" s="213"/>
      <c r="C824" s="56"/>
      <c r="D824" s="56"/>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row>
    <row r="825" spans="1:38" ht="15.75" hidden="1" customHeight="1">
      <c r="A825" s="54"/>
      <c r="B825" s="213"/>
      <c r="C825" s="56"/>
      <c r="D825" s="56"/>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row>
    <row r="826" spans="1:38" ht="15.75" hidden="1" customHeight="1">
      <c r="A826" s="54"/>
      <c r="B826" s="213"/>
      <c r="C826" s="56"/>
      <c r="D826" s="56"/>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row>
    <row r="827" spans="1:38" ht="15.75" hidden="1" customHeight="1">
      <c r="A827" s="54"/>
      <c r="B827" s="213"/>
      <c r="C827" s="56"/>
      <c r="D827" s="56"/>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row>
    <row r="828" spans="1:38" ht="15.75" hidden="1" customHeight="1">
      <c r="A828" s="54"/>
      <c r="B828" s="213"/>
      <c r="C828" s="56"/>
      <c r="D828" s="56"/>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row>
    <row r="829" spans="1:38" ht="15.75" hidden="1" customHeight="1">
      <c r="A829" s="54"/>
      <c r="B829" s="213"/>
      <c r="C829" s="56"/>
      <c r="D829" s="56"/>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row>
    <row r="830" spans="1:38" ht="15.75" hidden="1" customHeight="1">
      <c r="A830" s="54"/>
      <c r="B830" s="213"/>
      <c r="C830" s="56"/>
      <c r="D830" s="56"/>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row>
    <row r="831" spans="1:38" ht="15.75" hidden="1" customHeight="1">
      <c r="A831" s="54"/>
      <c r="B831" s="213"/>
      <c r="C831" s="56"/>
      <c r="D831" s="56"/>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row>
    <row r="832" spans="1:38" ht="15.75" hidden="1" customHeight="1">
      <c r="A832" s="54"/>
      <c r="B832" s="213"/>
      <c r="C832" s="56"/>
      <c r="D832" s="56"/>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row>
    <row r="833" spans="1:38" ht="15.75" hidden="1" customHeight="1">
      <c r="A833" s="54"/>
      <c r="B833" s="213"/>
      <c r="C833" s="56"/>
      <c r="D833" s="56"/>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row>
    <row r="834" spans="1:38" ht="15.75" hidden="1" customHeight="1">
      <c r="A834" s="54"/>
      <c r="B834" s="213"/>
      <c r="C834" s="56"/>
      <c r="D834" s="56"/>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row>
    <row r="835" spans="1:38" ht="15.75" hidden="1" customHeight="1">
      <c r="A835" s="54"/>
      <c r="B835" s="213"/>
      <c r="C835" s="56"/>
      <c r="D835" s="56"/>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row>
    <row r="836" spans="1:38" ht="15.75" hidden="1" customHeight="1">
      <c r="A836" s="54"/>
      <c r="B836" s="213"/>
      <c r="C836" s="56"/>
      <c r="D836" s="56"/>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row>
    <row r="837" spans="1:38" ht="15.75" hidden="1" customHeight="1">
      <c r="A837" s="54"/>
      <c r="B837" s="213"/>
      <c r="C837" s="56"/>
      <c r="D837" s="56"/>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row>
    <row r="838" spans="1:38" ht="15.75" hidden="1" customHeight="1">
      <c r="A838" s="54"/>
      <c r="B838" s="213"/>
      <c r="C838" s="56"/>
      <c r="D838" s="56"/>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row>
    <row r="839" spans="1:38" ht="15.75" hidden="1" customHeight="1">
      <c r="A839" s="54"/>
      <c r="B839" s="213"/>
      <c r="C839" s="56"/>
      <c r="D839" s="56"/>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row>
    <row r="840" spans="1:38" ht="15.75" hidden="1" customHeight="1">
      <c r="A840" s="54"/>
      <c r="B840" s="213"/>
      <c r="C840" s="56"/>
      <c r="D840" s="56"/>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row>
    <row r="841" spans="1:38" ht="15.75" hidden="1" customHeight="1">
      <c r="A841" s="54"/>
      <c r="B841" s="213"/>
      <c r="C841" s="56"/>
      <c r="D841" s="56"/>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row>
    <row r="842" spans="1:38" ht="15.75" hidden="1" customHeight="1">
      <c r="A842" s="54"/>
      <c r="B842" s="213"/>
      <c r="C842" s="56"/>
      <c r="D842" s="56"/>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row>
    <row r="843" spans="1:38" ht="15.75" hidden="1" customHeight="1">
      <c r="A843" s="54"/>
      <c r="B843" s="213"/>
      <c r="C843" s="56"/>
      <c r="D843" s="56"/>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row>
    <row r="844" spans="1:38" ht="15.75" hidden="1" customHeight="1">
      <c r="A844" s="54"/>
      <c r="B844" s="213"/>
      <c r="C844" s="56"/>
      <c r="D844" s="56"/>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row>
    <row r="845" spans="1:38" ht="15.75" hidden="1" customHeight="1">
      <c r="A845" s="54"/>
      <c r="B845" s="213"/>
      <c r="C845" s="56"/>
      <c r="D845" s="56"/>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row>
    <row r="846" spans="1:38" ht="15.75" hidden="1" customHeight="1">
      <c r="A846" s="54"/>
      <c r="B846" s="213"/>
      <c r="C846" s="56"/>
      <c r="D846" s="56"/>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row>
    <row r="847" spans="1:38" ht="15.75" hidden="1" customHeight="1">
      <c r="A847" s="54"/>
      <c r="B847" s="213"/>
      <c r="C847" s="56"/>
      <c r="D847" s="56"/>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c r="AK847" s="54"/>
      <c r="AL847" s="54"/>
    </row>
    <row r="848" spans="1:38" ht="15.75" hidden="1" customHeight="1">
      <c r="A848" s="54"/>
      <c r="B848" s="213"/>
      <c r="C848" s="56"/>
      <c r="D848" s="56"/>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c r="AK848" s="54"/>
      <c r="AL848" s="54"/>
    </row>
    <row r="849" spans="1:38" ht="15.75" hidden="1" customHeight="1">
      <c r="A849" s="54"/>
      <c r="B849" s="213"/>
      <c r="C849" s="56"/>
      <c r="D849" s="56"/>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c r="AK849" s="54"/>
      <c r="AL849" s="54"/>
    </row>
    <row r="850" spans="1:38" ht="15.75" hidden="1" customHeight="1">
      <c r="A850" s="54"/>
      <c r="B850" s="213"/>
      <c r="C850" s="56"/>
      <c r="D850" s="56"/>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c r="AK850" s="54"/>
      <c r="AL850" s="54"/>
    </row>
    <row r="851" spans="1:38" ht="15.75" hidden="1" customHeight="1">
      <c r="A851" s="54"/>
      <c r="B851" s="213"/>
      <c r="C851" s="56"/>
      <c r="D851" s="56"/>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c r="AK851" s="54"/>
      <c r="AL851" s="54"/>
    </row>
    <row r="852" spans="1:38" ht="15.75" hidden="1" customHeight="1">
      <c r="A852" s="54"/>
      <c r="B852" s="213"/>
      <c r="C852" s="56"/>
      <c r="D852" s="56"/>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c r="AK852" s="54"/>
      <c r="AL852" s="54"/>
    </row>
    <row r="853" spans="1:38" ht="15.75" hidden="1" customHeight="1">
      <c r="A853" s="54"/>
      <c r="B853" s="213"/>
      <c r="C853" s="56"/>
      <c r="D853" s="56"/>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c r="AK853" s="54"/>
      <c r="AL853" s="54"/>
    </row>
    <row r="854" spans="1:38" ht="15.75" hidden="1" customHeight="1">
      <c r="A854" s="54"/>
      <c r="B854" s="213"/>
      <c r="C854" s="56"/>
      <c r="D854" s="56"/>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c r="AK854" s="54"/>
      <c r="AL854" s="54"/>
    </row>
    <row r="855" spans="1:38" ht="15.75" hidden="1" customHeight="1">
      <c r="A855" s="54"/>
      <c r="B855" s="213"/>
      <c r="C855" s="56"/>
      <c r="D855" s="56"/>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c r="AK855" s="54"/>
      <c r="AL855" s="54"/>
    </row>
    <row r="856" spans="1:38" ht="15.75" hidden="1" customHeight="1">
      <c r="A856" s="54"/>
      <c r="B856" s="213"/>
      <c r="C856" s="56"/>
      <c r="D856" s="56"/>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c r="AK856" s="54"/>
      <c r="AL856" s="54"/>
    </row>
    <row r="857" spans="1:38" ht="15.75" hidden="1" customHeight="1">
      <c r="A857" s="54"/>
      <c r="B857" s="213"/>
      <c r="C857" s="56"/>
      <c r="D857" s="56"/>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c r="AK857" s="54"/>
      <c r="AL857" s="54"/>
    </row>
    <row r="858" spans="1:38" ht="15.75" hidden="1" customHeight="1">
      <c r="A858" s="54"/>
      <c r="B858" s="213"/>
      <c r="C858" s="56"/>
      <c r="D858" s="56"/>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c r="AK858" s="54"/>
      <c r="AL858" s="54"/>
    </row>
    <row r="859" spans="1:38" ht="15.75" hidden="1" customHeight="1">
      <c r="A859" s="54"/>
      <c r="B859" s="213"/>
      <c r="C859" s="56"/>
      <c r="D859" s="56"/>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c r="AK859" s="54"/>
      <c r="AL859" s="54"/>
    </row>
    <row r="860" spans="1:38" ht="15.75" hidden="1" customHeight="1">
      <c r="A860" s="54"/>
      <c r="B860" s="213"/>
      <c r="C860" s="56"/>
      <c r="D860" s="56"/>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c r="AK860" s="54"/>
      <c r="AL860" s="54"/>
    </row>
    <row r="861" spans="1:38" ht="15.75" hidden="1" customHeight="1">
      <c r="A861" s="54"/>
      <c r="B861" s="213"/>
      <c r="C861" s="56"/>
      <c r="D861" s="56"/>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c r="AK861" s="54"/>
      <c r="AL861" s="54"/>
    </row>
    <row r="862" spans="1:38" ht="15.75" hidden="1" customHeight="1">
      <c r="A862" s="54"/>
      <c r="B862" s="213"/>
      <c r="C862" s="56"/>
      <c r="D862" s="56"/>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c r="AK862" s="54"/>
      <c r="AL862" s="54"/>
    </row>
    <row r="863" spans="1:38" ht="15.75" hidden="1" customHeight="1">
      <c r="A863" s="54"/>
      <c r="B863" s="213"/>
      <c r="C863" s="56"/>
      <c r="D863" s="56"/>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c r="AK863" s="54"/>
      <c r="AL863" s="54"/>
    </row>
    <row r="864" spans="1:38" ht="15.75" hidden="1" customHeight="1">
      <c r="A864" s="54"/>
      <c r="B864" s="213"/>
      <c r="C864" s="56"/>
      <c r="D864" s="56"/>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row>
    <row r="865" spans="1:38" ht="15.75" hidden="1" customHeight="1">
      <c r="A865" s="54"/>
      <c r="B865" s="213"/>
      <c r="C865" s="56"/>
      <c r="D865" s="56"/>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c r="AK865" s="54"/>
      <c r="AL865" s="54"/>
    </row>
    <row r="866" spans="1:38" ht="15.75" hidden="1" customHeight="1">
      <c r="A866" s="54"/>
      <c r="B866" s="213"/>
      <c r="C866" s="56"/>
      <c r="D866" s="56"/>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c r="AK866" s="54"/>
      <c r="AL866" s="54"/>
    </row>
    <row r="867" spans="1:38" ht="15.75" hidden="1" customHeight="1">
      <c r="A867" s="54"/>
      <c r="B867" s="213"/>
      <c r="C867" s="56"/>
      <c r="D867" s="56"/>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row>
    <row r="868" spans="1:38" ht="15.75" hidden="1" customHeight="1">
      <c r="A868" s="54"/>
      <c r="B868" s="213"/>
      <c r="C868" s="56"/>
      <c r="D868" s="56"/>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4"/>
      <c r="AL868" s="54"/>
    </row>
    <row r="869" spans="1:38" ht="15.75" hidden="1" customHeight="1">
      <c r="A869" s="54"/>
      <c r="B869" s="213"/>
      <c r="C869" s="56"/>
      <c r="D869" s="56"/>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4"/>
      <c r="AL869" s="54"/>
    </row>
    <row r="870" spans="1:38" ht="15.75" hidden="1" customHeight="1">
      <c r="A870" s="54"/>
      <c r="B870" s="213"/>
      <c r="C870" s="56"/>
      <c r="D870" s="56"/>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4"/>
      <c r="AL870" s="54"/>
    </row>
    <row r="871" spans="1:38" ht="15.75" hidden="1" customHeight="1">
      <c r="A871" s="54"/>
      <c r="B871" s="213"/>
      <c r="C871" s="56"/>
      <c r="D871" s="56"/>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4"/>
      <c r="AL871" s="54"/>
    </row>
    <row r="872" spans="1:38" ht="15.75" hidden="1" customHeight="1">
      <c r="A872" s="54"/>
      <c r="B872" s="213"/>
      <c r="C872" s="56"/>
      <c r="D872" s="56"/>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4"/>
      <c r="AL872" s="54"/>
    </row>
    <row r="873" spans="1:38" ht="15.75" hidden="1" customHeight="1">
      <c r="A873" s="54"/>
      <c r="B873" s="213"/>
      <c r="C873" s="56"/>
      <c r="D873" s="56"/>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4"/>
      <c r="AL873" s="54"/>
    </row>
    <row r="874" spans="1:38" ht="15.75" hidden="1" customHeight="1">
      <c r="A874" s="54"/>
      <c r="B874" s="213"/>
      <c r="C874" s="56"/>
      <c r="D874" s="56"/>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4"/>
      <c r="AL874" s="54"/>
    </row>
    <row r="875" spans="1:38" ht="15.75" hidden="1" customHeight="1">
      <c r="A875" s="54"/>
      <c r="B875" s="213"/>
      <c r="C875" s="56"/>
      <c r="D875" s="56"/>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4"/>
      <c r="AL875" s="54"/>
    </row>
    <row r="876" spans="1:38" ht="15.75" hidden="1" customHeight="1">
      <c r="A876" s="54"/>
      <c r="B876" s="213"/>
      <c r="C876" s="56"/>
      <c r="D876" s="56"/>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row>
    <row r="877" spans="1:38" ht="15.75" hidden="1" customHeight="1">
      <c r="A877" s="54"/>
      <c r="B877" s="213"/>
      <c r="C877" s="56"/>
      <c r="D877" s="56"/>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c r="AK877" s="54"/>
      <c r="AL877" s="54"/>
    </row>
    <row r="878" spans="1:38" ht="15.75" hidden="1" customHeight="1">
      <c r="A878" s="54"/>
      <c r="B878" s="213"/>
      <c r="C878" s="56"/>
      <c r="D878" s="56"/>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c r="AK878" s="54"/>
      <c r="AL878" s="54"/>
    </row>
    <row r="879" spans="1:38" ht="15.75" hidden="1" customHeight="1">
      <c r="A879" s="54"/>
      <c r="B879" s="213"/>
      <c r="C879" s="56"/>
      <c r="D879" s="56"/>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c r="AK879" s="54"/>
      <c r="AL879" s="54"/>
    </row>
    <row r="880" spans="1:38" ht="15.75" hidden="1" customHeight="1">
      <c r="A880" s="54"/>
      <c r="B880" s="213"/>
      <c r="C880" s="56"/>
      <c r="D880" s="56"/>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c r="AK880" s="54"/>
      <c r="AL880" s="54"/>
    </row>
    <row r="881" spans="1:38" ht="15.75" hidden="1" customHeight="1">
      <c r="A881" s="54"/>
      <c r="B881" s="213"/>
      <c r="C881" s="56"/>
      <c r="D881" s="56"/>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c r="AK881" s="54"/>
      <c r="AL881" s="54"/>
    </row>
    <row r="882" spans="1:38" ht="15.75" hidden="1" customHeight="1">
      <c r="A882" s="54"/>
      <c r="B882" s="213"/>
      <c r="C882" s="56"/>
      <c r="D882" s="56"/>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c r="AK882" s="54"/>
      <c r="AL882" s="54"/>
    </row>
    <row r="883" spans="1:38" ht="15.75" hidden="1" customHeight="1">
      <c r="A883" s="54"/>
      <c r="B883" s="213"/>
      <c r="C883" s="56"/>
      <c r="D883" s="56"/>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c r="AK883" s="54"/>
      <c r="AL883" s="54"/>
    </row>
    <row r="884" spans="1:38" ht="15.75" hidden="1" customHeight="1">
      <c r="A884" s="54"/>
      <c r="B884" s="213"/>
      <c r="C884" s="56"/>
      <c r="D884" s="56"/>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c r="AK884" s="54"/>
      <c r="AL884" s="54"/>
    </row>
    <row r="885" spans="1:38" ht="15.75" hidden="1" customHeight="1">
      <c r="A885" s="54"/>
      <c r="B885" s="213"/>
      <c r="C885" s="56"/>
      <c r="D885" s="56"/>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c r="AK885" s="54"/>
      <c r="AL885" s="54"/>
    </row>
    <row r="886" spans="1:38" ht="15.75" hidden="1" customHeight="1">
      <c r="A886" s="54"/>
      <c r="B886" s="213"/>
      <c r="C886" s="56"/>
      <c r="D886" s="56"/>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c r="AK886" s="54"/>
      <c r="AL886" s="54"/>
    </row>
    <row r="887" spans="1:38" ht="15.75" hidden="1" customHeight="1">
      <c r="A887" s="54"/>
      <c r="B887" s="213"/>
      <c r="C887" s="56"/>
      <c r="D887" s="56"/>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c r="AK887" s="54"/>
      <c r="AL887" s="54"/>
    </row>
    <row r="888" spans="1:38" ht="15.75" hidden="1" customHeight="1">
      <c r="A888" s="54"/>
      <c r="B888" s="213"/>
      <c r="C888" s="56"/>
      <c r="D888" s="56"/>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c r="AK888" s="54"/>
      <c r="AL888" s="54"/>
    </row>
    <row r="889" spans="1:38" ht="15.75" hidden="1" customHeight="1">
      <c r="A889" s="54"/>
      <c r="B889" s="213"/>
      <c r="C889" s="56"/>
      <c r="D889" s="56"/>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c r="AK889" s="54"/>
      <c r="AL889" s="54"/>
    </row>
    <row r="890" spans="1:38" ht="15.75" hidden="1" customHeight="1">
      <c r="A890" s="54"/>
      <c r="B890" s="213"/>
      <c r="C890" s="56"/>
      <c r="D890" s="56"/>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row>
    <row r="891" spans="1:38" ht="15.75" hidden="1" customHeight="1">
      <c r="A891" s="54"/>
      <c r="B891" s="213"/>
      <c r="C891" s="56"/>
      <c r="D891" s="56"/>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c r="AK891" s="54"/>
      <c r="AL891" s="54"/>
    </row>
    <row r="892" spans="1:38" ht="15.75" hidden="1" customHeight="1">
      <c r="A892" s="54"/>
      <c r="B892" s="213"/>
      <c r="C892" s="56"/>
      <c r="D892" s="56"/>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c r="AK892" s="54"/>
      <c r="AL892" s="54"/>
    </row>
    <row r="893" spans="1:38" ht="15.75" hidden="1" customHeight="1">
      <c r="A893" s="54"/>
      <c r="B893" s="213"/>
      <c r="C893" s="56"/>
      <c r="D893" s="56"/>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c r="AK893" s="54"/>
      <c r="AL893" s="54"/>
    </row>
    <row r="894" spans="1:38" ht="15.75" hidden="1" customHeight="1">
      <c r="A894" s="54"/>
      <c r="B894" s="213"/>
      <c r="C894" s="56"/>
      <c r="D894" s="56"/>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c r="AK894" s="54"/>
      <c r="AL894" s="54"/>
    </row>
    <row r="895" spans="1:38" ht="15.75" hidden="1" customHeight="1">
      <c r="A895" s="54"/>
      <c r="B895" s="213"/>
      <c r="C895" s="56"/>
      <c r="D895" s="56"/>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c r="AK895" s="54"/>
      <c r="AL895" s="54"/>
    </row>
    <row r="896" spans="1:38" ht="15.75" hidden="1" customHeight="1">
      <c r="A896" s="54"/>
      <c r="B896" s="213"/>
      <c r="C896" s="56"/>
      <c r="D896" s="56"/>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c r="AK896" s="54"/>
      <c r="AL896" s="54"/>
    </row>
    <row r="897" spans="1:38" ht="15.75" hidden="1" customHeight="1">
      <c r="A897" s="54"/>
      <c r="B897" s="213"/>
      <c r="C897" s="56"/>
      <c r="D897" s="56"/>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c r="AK897" s="54"/>
      <c r="AL897" s="54"/>
    </row>
    <row r="898" spans="1:38" ht="15.75" hidden="1" customHeight="1">
      <c r="A898" s="54"/>
      <c r="B898" s="213"/>
      <c r="C898" s="56"/>
      <c r="D898" s="56"/>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c r="AK898" s="54"/>
      <c r="AL898" s="54"/>
    </row>
    <row r="899" spans="1:38" ht="15.75" hidden="1" customHeight="1">
      <c r="A899" s="54"/>
      <c r="B899" s="213"/>
      <c r="C899" s="56"/>
      <c r="D899" s="56"/>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c r="AK899" s="54"/>
      <c r="AL899" s="54"/>
    </row>
    <row r="900" spans="1:38" ht="15.75" hidden="1" customHeight="1">
      <c r="A900" s="54"/>
      <c r="B900" s="213"/>
      <c r="C900" s="56"/>
      <c r="D900" s="56"/>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c r="AK900" s="54"/>
      <c r="AL900" s="54"/>
    </row>
    <row r="901" spans="1:38" ht="15.75" hidden="1" customHeight="1">
      <c r="A901" s="54"/>
      <c r="B901" s="213"/>
      <c r="C901" s="56"/>
      <c r="D901" s="56"/>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c r="AK901" s="54"/>
      <c r="AL901" s="54"/>
    </row>
    <row r="902" spans="1:38" ht="15.75" hidden="1" customHeight="1">
      <c r="A902" s="54"/>
      <c r="B902" s="213"/>
      <c r="C902" s="56"/>
      <c r="D902" s="56"/>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c r="AK902" s="54"/>
      <c r="AL902" s="54"/>
    </row>
    <row r="903" spans="1:38" ht="15.75" hidden="1" customHeight="1">
      <c r="A903" s="54"/>
      <c r="B903" s="213"/>
      <c r="C903" s="56"/>
      <c r="D903" s="56"/>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c r="AK903" s="54"/>
      <c r="AL903" s="54"/>
    </row>
    <row r="904" spans="1:38" ht="15.75" hidden="1" customHeight="1">
      <c r="A904" s="54"/>
      <c r="B904" s="213"/>
      <c r="C904" s="56"/>
      <c r="D904" s="56"/>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c r="AK904" s="54"/>
      <c r="AL904" s="54"/>
    </row>
    <row r="905" spans="1:38" ht="15.75" hidden="1" customHeight="1">
      <c r="A905" s="54"/>
      <c r="B905" s="213"/>
      <c r="C905" s="56"/>
      <c r="D905" s="56"/>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c r="AK905" s="54"/>
      <c r="AL905" s="54"/>
    </row>
    <row r="906" spans="1:38" ht="15.75" hidden="1" customHeight="1">
      <c r="A906" s="54"/>
      <c r="B906" s="213"/>
      <c r="C906" s="56"/>
      <c r="D906" s="56"/>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c r="AK906" s="54"/>
      <c r="AL906" s="54"/>
    </row>
    <row r="907" spans="1:38" ht="15.75" hidden="1" customHeight="1">
      <c r="A907" s="54"/>
      <c r="B907" s="213"/>
      <c r="C907" s="56"/>
      <c r="D907" s="56"/>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c r="AK907" s="54"/>
      <c r="AL907" s="54"/>
    </row>
    <row r="908" spans="1:38" ht="15.75" hidden="1" customHeight="1">
      <c r="A908" s="54"/>
      <c r="B908" s="213"/>
      <c r="C908" s="56"/>
      <c r="D908" s="56"/>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c r="AK908" s="54"/>
      <c r="AL908" s="54"/>
    </row>
    <row r="909" spans="1:38" ht="15.75" hidden="1" customHeight="1">
      <c r="A909" s="54"/>
      <c r="B909" s="213"/>
      <c r="C909" s="56"/>
      <c r="D909" s="56"/>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c r="AK909" s="54"/>
      <c r="AL909" s="54"/>
    </row>
    <row r="910" spans="1:38" ht="15.75" hidden="1" customHeight="1">
      <c r="A910" s="54"/>
      <c r="B910" s="213"/>
      <c r="C910" s="56"/>
      <c r="D910" s="56"/>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c r="AK910" s="54"/>
      <c r="AL910" s="54"/>
    </row>
    <row r="911" spans="1:38" ht="15.75" hidden="1" customHeight="1">
      <c r="A911" s="54"/>
      <c r="B911" s="213"/>
      <c r="C911" s="56"/>
      <c r="D911" s="56"/>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c r="AK911" s="54"/>
      <c r="AL911" s="54"/>
    </row>
    <row r="912" spans="1:38" ht="15.75" hidden="1" customHeight="1">
      <c r="A912" s="54"/>
      <c r="B912" s="213"/>
      <c r="C912" s="56"/>
      <c r="D912" s="56"/>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c r="AK912" s="54"/>
      <c r="AL912" s="54"/>
    </row>
    <row r="913" spans="1:38" ht="15.75" hidden="1" customHeight="1">
      <c r="A913" s="54"/>
      <c r="B913" s="213"/>
      <c r="C913" s="56"/>
      <c r="D913" s="56"/>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c r="AK913" s="54"/>
      <c r="AL913" s="54"/>
    </row>
    <row r="914" spans="1:38" ht="15.75" hidden="1" customHeight="1">
      <c r="A914" s="54"/>
      <c r="B914" s="213"/>
      <c r="C914" s="56"/>
      <c r="D914" s="56"/>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c r="AK914" s="54"/>
      <c r="AL914" s="54"/>
    </row>
    <row r="915" spans="1:38" ht="15.75" hidden="1" customHeight="1">
      <c r="A915" s="54"/>
      <c r="B915" s="213"/>
      <c r="C915" s="56"/>
      <c r="D915" s="56"/>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c r="AK915" s="54"/>
      <c r="AL915" s="54"/>
    </row>
    <row r="916" spans="1:38" ht="15.75" hidden="1" customHeight="1">
      <c r="A916" s="54"/>
      <c r="B916" s="213"/>
      <c r="C916" s="56"/>
      <c r="D916" s="56"/>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c r="AK916" s="54"/>
      <c r="AL916" s="54"/>
    </row>
    <row r="917" spans="1:38" ht="15.75" hidden="1" customHeight="1">
      <c r="A917" s="54"/>
      <c r="B917" s="213"/>
      <c r="C917" s="56"/>
      <c r="D917" s="56"/>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c r="AK917" s="54"/>
      <c r="AL917" s="54"/>
    </row>
    <row r="918" spans="1:38" ht="15.75" hidden="1" customHeight="1">
      <c r="A918" s="54"/>
      <c r="B918" s="213"/>
      <c r="C918" s="56"/>
      <c r="D918" s="56"/>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c r="AK918" s="54"/>
      <c r="AL918" s="54"/>
    </row>
    <row r="919" spans="1:38" ht="15.75" hidden="1" customHeight="1">
      <c r="A919" s="54"/>
      <c r="B919" s="213"/>
      <c r="C919" s="56"/>
      <c r="D919" s="56"/>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c r="AK919" s="54"/>
      <c r="AL919" s="54"/>
    </row>
    <row r="920" spans="1:38" ht="15.75" hidden="1" customHeight="1">
      <c r="A920" s="54"/>
      <c r="B920" s="213"/>
      <c r="C920" s="56"/>
      <c r="D920" s="56"/>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c r="AK920" s="54"/>
      <c r="AL920" s="54"/>
    </row>
    <row r="921" spans="1:38" ht="15.75" hidden="1" customHeight="1">
      <c r="A921" s="54"/>
      <c r="B921" s="213"/>
      <c r="C921" s="56"/>
      <c r="D921" s="56"/>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c r="AK921" s="54"/>
      <c r="AL921" s="54"/>
    </row>
    <row r="922" spans="1:38" ht="15.75" hidden="1" customHeight="1">
      <c r="A922" s="54"/>
      <c r="B922" s="213"/>
      <c r="C922" s="56"/>
      <c r="D922" s="56"/>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row>
    <row r="923" spans="1:38" ht="15.75" hidden="1" customHeight="1">
      <c r="A923" s="54"/>
      <c r="B923" s="213"/>
      <c r="C923" s="56"/>
      <c r="D923" s="56"/>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c r="AK923" s="54"/>
      <c r="AL923" s="54"/>
    </row>
    <row r="924" spans="1:38" ht="15.75" hidden="1" customHeight="1">
      <c r="A924" s="54"/>
      <c r="B924" s="213"/>
      <c r="C924" s="56"/>
      <c r="D924" s="56"/>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c r="AK924" s="54"/>
      <c r="AL924" s="54"/>
    </row>
    <row r="925" spans="1:38" ht="15.75" hidden="1" customHeight="1">
      <c r="A925" s="54"/>
      <c r="B925" s="213"/>
      <c r="C925" s="56"/>
      <c r="D925" s="56"/>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c r="AK925" s="54"/>
      <c r="AL925" s="54"/>
    </row>
    <row r="926" spans="1:38" ht="15.75" hidden="1" customHeight="1">
      <c r="A926" s="54"/>
      <c r="B926" s="213"/>
      <c r="C926" s="56"/>
      <c r="D926" s="56"/>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c r="AK926" s="54"/>
      <c r="AL926" s="54"/>
    </row>
    <row r="927" spans="1:38" ht="15.75" hidden="1" customHeight="1">
      <c r="A927" s="54"/>
      <c r="B927" s="213"/>
      <c r="C927" s="56"/>
      <c r="D927" s="56"/>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c r="AK927" s="54"/>
      <c r="AL927" s="54"/>
    </row>
    <row r="928" spans="1:38" ht="15.75" hidden="1" customHeight="1">
      <c r="A928" s="54"/>
      <c r="B928" s="213"/>
      <c r="C928" s="56"/>
      <c r="D928" s="56"/>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c r="AK928" s="54"/>
      <c r="AL928" s="54"/>
    </row>
    <row r="929" spans="1:38" ht="15.75" hidden="1" customHeight="1">
      <c r="A929" s="54"/>
      <c r="B929" s="213"/>
      <c r="C929" s="56"/>
      <c r="D929" s="56"/>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c r="AK929" s="54"/>
      <c r="AL929" s="54"/>
    </row>
    <row r="930" spans="1:38" ht="15.75" hidden="1" customHeight="1">
      <c r="A930" s="54"/>
      <c r="B930" s="213"/>
      <c r="C930" s="56"/>
      <c r="D930" s="56"/>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c r="AK930" s="54"/>
      <c r="AL930" s="54"/>
    </row>
    <row r="931" spans="1:38" ht="15.75" hidden="1" customHeight="1">
      <c r="A931" s="54"/>
      <c r="B931" s="213"/>
      <c r="C931" s="56"/>
      <c r="D931" s="56"/>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c r="AK931" s="54"/>
      <c r="AL931" s="54"/>
    </row>
    <row r="932" spans="1:38" ht="15.75" hidden="1" customHeight="1">
      <c r="A932" s="54"/>
      <c r="B932" s="213"/>
      <c r="C932" s="56"/>
      <c r="D932" s="56"/>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c r="AK932" s="54"/>
      <c r="AL932" s="54"/>
    </row>
    <row r="933" spans="1:38" ht="15.75" hidden="1" customHeight="1">
      <c r="A933" s="54"/>
      <c r="B933" s="213"/>
      <c r="C933" s="56"/>
      <c r="D933" s="56"/>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c r="AK933" s="54"/>
      <c r="AL933" s="54"/>
    </row>
    <row r="934" spans="1:38" ht="15.75" hidden="1" customHeight="1">
      <c r="A934" s="54"/>
      <c r="B934" s="213"/>
      <c r="C934" s="56"/>
      <c r="D934" s="56"/>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c r="AK934" s="54"/>
      <c r="AL934" s="54"/>
    </row>
    <row r="935" spans="1:38" ht="15.75" hidden="1" customHeight="1">
      <c r="A935" s="54"/>
      <c r="B935" s="213"/>
      <c r="C935" s="56"/>
      <c r="D935" s="56"/>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c r="AK935" s="54"/>
      <c r="AL935" s="54"/>
    </row>
    <row r="936" spans="1:38" ht="15.75" hidden="1" customHeight="1">
      <c r="A936" s="54"/>
      <c r="B936" s="213"/>
      <c r="C936" s="56"/>
      <c r="D936" s="56"/>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row>
    <row r="937" spans="1:38" ht="15.75" hidden="1" customHeight="1">
      <c r="A937" s="54"/>
      <c r="B937" s="213"/>
      <c r="C937" s="56"/>
      <c r="D937" s="56"/>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4"/>
      <c r="AL937" s="54"/>
    </row>
    <row r="938" spans="1:38" ht="15.75" hidden="1" customHeight="1">
      <c r="A938" s="54"/>
      <c r="B938" s="213"/>
      <c r="C938" s="56"/>
      <c r="D938" s="56"/>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4"/>
      <c r="AL938" s="54"/>
    </row>
    <row r="939" spans="1:38" ht="15.75" hidden="1" customHeight="1">
      <c r="A939" s="54"/>
      <c r="B939" s="213"/>
      <c r="C939" s="56"/>
      <c r="D939" s="56"/>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c r="AK939" s="54"/>
      <c r="AL939" s="54"/>
    </row>
    <row r="940" spans="1:38" ht="15.75" hidden="1" customHeight="1">
      <c r="A940" s="54"/>
      <c r="B940" s="213"/>
      <c r="C940" s="56"/>
      <c r="D940" s="56"/>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c r="AK940" s="54"/>
      <c r="AL940" s="54"/>
    </row>
    <row r="941" spans="1:38" ht="15.75" hidden="1" customHeight="1">
      <c r="A941" s="54"/>
      <c r="B941" s="213"/>
      <c r="C941" s="56"/>
      <c r="D941" s="56"/>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54"/>
      <c r="AL941" s="54"/>
    </row>
    <row r="942" spans="1:38" ht="15.75" hidden="1" customHeight="1">
      <c r="A942" s="54"/>
      <c r="B942" s="213"/>
      <c r="C942" s="56"/>
      <c r="D942" s="56"/>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c r="AK942" s="54"/>
      <c r="AL942" s="54"/>
    </row>
    <row r="943" spans="1:38" ht="15.75" hidden="1" customHeight="1">
      <c r="A943" s="54"/>
      <c r="B943" s="213"/>
      <c r="C943" s="56"/>
      <c r="D943" s="56"/>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c r="AK943" s="54"/>
      <c r="AL943" s="54"/>
    </row>
    <row r="944" spans="1:38" ht="15.75" hidden="1" customHeight="1">
      <c r="A944" s="54"/>
      <c r="B944" s="213"/>
      <c r="C944" s="56"/>
      <c r="D944" s="56"/>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c r="AK944" s="54"/>
      <c r="AL944" s="54"/>
    </row>
    <row r="945" spans="1:38" ht="15.75" hidden="1" customHeight="1">
      <c r="A945" s="54"/>
      <c r="B945" s="213"/>
      <c r="C945" s="56"/>
      <c r="D945" s="56"/>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c r="AK945" s="54"/>
      <c r="AL945" s="54"/>
    </row>
    <row r="946" spans="1:38" ht="15.75" hidden="1" customHeight="1">
      <c r="A946" s="54"/>
      <c r="B946" s="213"/>
      <c r="C946" s="56"/>
      <c r="D946" s="56"/>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c r="AK946" s="54"/>
      <c r="AL946" s="54"/>
    </row>
    <row r="947" spans="1:38" ht="15.75" hidden="1" customHeight="1">
      <c r="A947" s="54"/>
      <c r="B947" s="213"/>
      <c r="C947" s="56"/>
      <c r="D947" s="56"/>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c r="AK947" s="54"/>
      <c r="AL947" s="54"/>
    </row>
    <row r="948" spans="1:38" ht="15.75" hidden="1" customHeight="1">
      <c r="A948" s="54"/>
      <c r="B948" s="213"/>
      <c r="C948" s="56"/>
      <c r="D948" s="56"/>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c r="AK948" s="54"/>
      <c r="AL948" s="54"/>
    </row>
    <row r="949" spans="1:38" ht="15.75" hidden="1" customHeight="1">
      <c r="A949" s="54"/>
      <c r="B949" s="213"/>
      <c r="C949" s="56"/>
      <c r="D949" s="56"/>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c r="AK949" s="54"/>
      <c r="AL949" s="54"/>
    </row>
    <row r="950" spans="1:38" ht="15.75" hidden="1" customHeight="1">
      <c r="A950" s="54"/>
      <c r="B950" s="213"/>
      <c r="C950" s="56"/>
      <c r="D950" s="56"/>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c r="AK950" s="54"/>
      <c r="AL950" s="54"/>
    </row>
    <row r="951" spans="1:38" ht="15.75" hidden="1" customHeight="1">
      <c r="A951" s="54"/>
      <c r="B951" s="213"/>
      <c r="C951" s="56"/>
      <c r="D951" s="56"/>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c r="AK951" s="54"/>
      <c r="AL951" s="54"/>
    </row>
    <row r="952" spans="1:38" ht="15.75" hidden="1" customHeight="1">
      <c r="A952" s="54"/>
      <c r="B952" s="213"/>
      <c r="C952" s="56"/>
      <c r="D952" s="56"/>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c r="AK952" s="54"/>
      <c r="AL952" s="54"/>
    </row>
    <row r="953" spans="1:38" ht="15.75" hidden="1" customHeight="1">
      <c r="A953" s="54"/>
      <c r="B953" s="213"/>
      <c r="C953" s="56"/>
      <c r="D953" s="56"/>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c r="AK953" s="54"/>
      <c r="AL953" s="54"/>
    </row>
    <row r="954" spans="1:38" ht="15.75" hidden="1" customHeight="1">
      <c r="A954" s="54"/>
      <c r="B954" s="213"/>
      <c r="C954" s="56"/>
      <c r="D954" s="56"/>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c r="AK954" s="54"/>
      <c r="AL954" s="54"/>
    </row>
    <row r="955" spans="1:38" ht="15.75" hidden="1" customHeight="1">
      <c r="A955" s="54"/>
      <c r="B955" s="213"/>
      <c r="C955" s="56"/>
      <c r="D955" s="56"/>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c r="AK955" s="54"/>
      <c r="AL955" s="54"/>
    </row>
    <row r="956" spans="1:38" ht="15.75" hidden="1" customHeight="1">
      <c r="A956" s="54"/>
      <c r="B956" s="213"/>
      <c r="C956" s="56"/>
      <c r="D956" s="56"/>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c r="AK956" s="54"/>
      <c r="AL956" s="54"/>
    </row>
    <row r="957" spans="1:38" ht="15.75" hidden="1" customHeight="1">
      <c r="A957" s="54"/>
      <c r="B957" s="213"/>
      <c r="C957" s="56"/>
      <c r="D957" s="56"/>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c r="AK957" s="54"/>
      <c r="AL957" s="54"/>
    </row>
    <row r="958" spans="1:38" ht="15.75" hidden="1" customHeight="1">
      <c r="A958" s="54"/>
      <c r="B958" s="213"/>
      <c r="C958" s="56"/>
      <c r="D958" s="56"/>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c r="AK958" s="54"/>
      <c r="AL958" s="54"/>
    </row>
    <row r="959" spans="1:38" ht="15.75" hidden="1" customHeight="1">
      <c r="A959" s="54"/>
      <c r="B959" s="213"/>
      <c r="C959" s="56"/>
      <c r="D959" s="56"/>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c r="AK959" s="54"/>
      <c r="AL959" s="54"/>
    </row>
    <row r="960" spans="1:38" ht="15.75" hidden="1" customHeight="1">
      <c r="A960" s="54"/>
      <c r="B960" s="213"/>
      <c r="C960" s="56"/>
      <c r="D960" s="56"/>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c r="AK960" s="54"/>
      <c r="AL960" s="54"/>
    </row>
    <row r="961" spans="1:38" ht="15.75" hidden="1" customHeight="1">
      <c r="A961" s="54"/>
      <c r="B961" s="213"/>
      <c r="C961" s="56"/>
      <c r="D961" s="56"/>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c r="AK961" s="54"/>
      <c r="AL961" s="54"/>
    </row>
    <row r="962" spans="1:38" ht="15.75" hidden="1" customHeight="1">
      <c r="A962" s="54"/>
      <c r="B962" s="213"/>
      <c r="C962" s="56"/>
      <c r="D962" s="56"/>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c r="AK962" s="54"/>
      <c r="AL962" s="54"/>
    </row>
    <row r="963" spans="1:38" ht="15.75" hidden="1" customHeight="1">
      <c r="A963" s="54"/>
      <c r="B963" s="213"/>
      <c r="C963" s="56"/>
      <c r="D963" s="56"/>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c r="AK963" s="54"/>
      <c r="AL963" s="54"/>
    </row>
    <row r="964" spans="1:38" ht="15.75" hidden="1" customHeight="1">
      <c r="A964" s="54"/>
      <c r="B964" s="213"/>
      <c r="C964" s="56"/>
      <c r="D964" s="56"/>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c r="AK964" s="54"/>
      <c r="AL964" s="54"/>
    </row>
    <row r="965" spans="1:38" ht="15.75" hidden="1" customHeight="1">
      <c r="A965" s="54"/>
      <c r="B965" s="213"/>
      <c r="C965" s="56"/>
      <c r="D965" s="56"/>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c r="AK965" s="54"/>
      <c r="AL965" s="54"/>
    </row>
    <row r="966" spans="1:38" ht="15.75" hidden="1" customHeight="1">
      <c r="A966" s="54"/>
      <c r="B966" s="213"/>
      <c r="C966" s="56"/>
      <c r="D966" s="56"/>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c r="AK966" s="54"/>
      <c r="AL966" s="54"/>
    </row>
    <row r="967" spans="1:38" ht="15.75" hidden="1" customHeight="1">
      <c r="A967" s="54"/>
      <c r="B967" s="213"/>
      <c r="C967" s="56"/>
      <c r="D967" s="56"/>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c r="AK967" s="54"/>
      <c r="AL967" s="54"/>
    </row>
    <row r="968" spans="1:38" ht="15.75" hidden="1" customHeight="1">
      <c r="A968" s="54"/>
      <c r="B968" s="213"/>
      <c r="C968" s="56"/>
      <c r="D968" s="56"/>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row>
    <row r="969" spans="1:38" ht="15.75" hidden="1" customHeight="1">
      <c r="A969" s="54"/>
      <c r="B969" s="213"/>
      <c r="C969" s="56"/>
      <c r="D969" s="56"/>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c r="AK969" s="54"/>
      <c r="AL969" s="54"/>
    </row>
    <row r="970" spans="1:38" ht="15.75" hidden="1" customHeight="1">
      <c r="A970" s="54"/>
      <c r="B970" s="213"/>
      <c r="C970" s="56"/>
      <c r="D970" s="56"/>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c r="AK970" s="54"/>
      <c r="AL970" s="54"/>
    </row>
    <row r="971" spans="1:38" ht="15.75" hidden="1" customHeight="1">
      <c r="A971" s="54"/>
      <c r="B971" s="213"/>
      <c r="C971" s="56"/>
      <c r="D971" s="56"/>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c r="AK971" s="54"/>
      <c r="AL971" s="54"/>
    </row>
    <row r="972" spans="1:38" ht="15.75" hidden="1" customHeight="1">
      <c r="A972" s="54"/>
      <c r="B972" s="213"/>
      <c r="C972" s="56"/>
      <c r="D972" s="56"/>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4"/>
      <c r="AL972" s="54"/>
    </row>
    <row r="973" spans="1:38" ht="15.75" hidden="1" customHeight="1">
      <c r="A973" s="54"/>
      <c r="B973" s="213"/>
      <c r="C973" s="56"/>
      <c r="D973" s="56"/>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c r="AK973" s="54"/>
      <c r="AL973" s="54"/>
    </row>
    <row r="974" spans="1:38" ht="15.75" hidden="1" customHeight="1">
      <c r="A974" s="54"/>
      <c r="B974" s="213"/>
      <c r="C974" s="56"/>
      <c r="D974" s="56"/>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c r="AK974" s="54"/>
      <c r="AL974" s="54"/>
    </row>
    <row r="975" spans="1:38" ht="15.75" hidden="1" customHeight="1">
      <c r="A975" s="54"/>
      <c r="B975" s="213"/>
      <c r="C975" s="56"/>
      <c r="D975" s="56"/>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c r="AK975" s="54"/>
      <c r="AL975" s="54"/>
    </row>
    <row r="976" spans="1:38" ht="15" hidden="1" customHeight="1">
      <c r="A976" s="54"/>
      <c r="B976" s="213"/>
      <c r="C976" s="56"/>
      <c r="D976" s="56"/>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c r="AK976" s="54"/>
      <c r="AL976" s="54"/>
    </row>
    <row r="977" spans="1:38" ht="15" hidden="1" customHeight="1">
      <c r="A977" s="54"/>
      <c r="B977" s="213"/>
      <c r="C977" s="56"/>
      <c r="D977" s="56"/>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c r="AK977" s="54"/>
      <c r="AL977" s="54"/>
    </row>
    <row r="978" spans="1:38" ht="15" hidden="1" customHeight="1">
      <c r="A978" s="54"/>
      <c r="B978" s="213"/>
      <c r="C978" s="56"/>
      <c r="D978" s="56"/>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c r="AK978" s="54"/>
      <c r="AL978" s="54"/>
    </row>
    <row r="979" spans="1:38" ht="0" hidden="1" customHeight="1">
      <c r="A979" s="54"/>
      <c r="B979" s="213"/>
      <c r="C979" s="56"/>
      <c r="D979" s="56"/>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c r="AK979" s="54"/>
      <c r="AL979" s="54"/>
    </row>
    <row r="980" spans="1:38" ht="0" hidden="1" customHeight="1">
      <c r="A980" s="54"/>
      <c r="B980" s="213"/>
      <c r="C980" s="56"/>
      <c r="D980" s="56"/>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c r="AK980" s="54"/>
      <c r="AL980" s="54"/>
    </row>
    <row r="981" spans="1:38" ht="0" hidden="1" customHeight="1">
      <c r="A981" s="54"/>
      <c r="B981" s="213"/>
      <c r="C981" s="56"/>
      <c r="D981" s="56"/>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c r="AK981" s="54"/>
      <c r="AL981" s="54"/>
    </row>
    <row r="982" spans="1:38" ht="0" hidden="1" customHeight="1">
      <c r="A982" s="54"/>
      <c r="B982" s="213"/>
      <c r="C982" s="56"/>
      <c r="D982" s="56"/>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row>
    <row r="983" spans="1:38" ht="0" hidden="1" customHeight="1">
      <c r="A983" s="54"/>
      <c r="B983" s="213"/>
      <c r="C983" s="56"/>
      <c r="D983" s="56"/>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c r="AK983" s="54"/>
      <c r="AL983" s="54"/>
    </row>
    <row r="984" spans="1:38" ht="0" hidden="1" customHeight="1">
      <c r="A984" s="54"/>
      <c r="B984" s="213"/>
      <c r="C984" s="56"/>
      <c r="D984" s="56"/>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c r="AK984" s="54"/>
      <c r="AL984" s="54"/>
    </row>
    <row r="985" spans="1:38" ht="0" hidden="1" customHeight="1">
      <c r="A985" s="54"/>
      <c r="B985" s="213"/>
      <c r="C985" s="56"/>
      <c r="D985" s="56"/>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c r="AK985" s="54"/>
      <c r="AL985" s="54"/>
    </row>
    <row r="986" spans="1:38" ht="0" hidden="1" customHeight="1">
      <c r="A986" s="54"/>
      <c r="B986" s="213"/>
      <c r="C986" s="56"/>
      <c r="D986" s="56"/>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c r="AK986" s="54"/>
      <c r="AL986" s="54"/>
    </row>
    <row r="987" spans="1:38" ht="0" hidden="1" customHeight="1">
      <c r="A987" s="54"/>
      <c r="B987" s="213"/>
      <c r="C987" s="56"/>
      <c r="D987" s="56"/>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c r="AK987" s="54"/>
      <c r="AL987" s="54"/>
    </row>
  </sheetData>
  <sheetProtection formatCells="0" formatColumns="0" formatRows="0" insertHyperlinks="0"/>
  <mergeCells count="19">
    <mergeCell ref="A28:D28"/>
    <mergeCell ref="B26:D26"/>
    <mergeCell ref="B27:D27"/>
    <mergeCell ref="A1:D1"/>
    <mergeCell ref="A2:C2"/>
    <mergeCell ref="A3:B3"/>
    <mergeCell ref="A4:B4"/>
    <mergeCell ref="A5:B5"/>
    <mergeCell ref="A7:D7"/>
    <mergeCell ref="A8:D8"/>
    <mergeCell ref="A9:D9"/>
    <mergeCell ref="A10:D10"/>
    <mergeCell ref="A11:D11"/>
    <mergeCell ref="A12:D12"/>
    <mergeCell ref="A46:D46"/>
    <mergeCell ref="B44:D44"/>
    <mergeCell ref="B45:D45"/>
    <mergeCell ref="B62:D62"/>
    <mergeCell ref="B63:D63"/>
  </mergeCells>
  <dataValidations count="1">
    <dataValidation type="list" allowBlank="1" sqref="C65 C14:C23 D48:D59 D30:D41 C30:C41 D14:D23 C48:C59"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L96"/>
  <sheetViews>
    <sheetView showGridLines="0" topLeftCell="A85" zoomScale="87" zoomScaleNormal="87" workbookViewId="0">
      <selection activeCell="B66" sqref="B66"/>
    </sheetView>
  </sheetViews>
  <sheetFormatPr defaultColWidth="0" defaultRowHeight="15" zeroHeight="1"/>
  <cols>
    <col min="1" max="1" width="15.85546875" style="1" customWidth="1"/>
    <col min="2" max="2" width="96.5703125" style="214" customWidth="1"/>
    <col min="3" max="3" width="27" style="2" customWidth="1"/>
    <col min="4" max="4" width="26" style="2" customWidth="1"/>
    <col min="5" max="38" width="8.7109375" style="1" hidden="1" customWidth="1"/>
    <col min="39" max="16384" width="14.42578125" style="1" hidden="1"/>
  </cols>
  <sheetData>
    <row r="1" spans="1:38" s="43" customFormat="1" ht="52.5" customHeight="1">
      <c r="A1" s="302" t="s">
        <v>221</v>
      </c>
      <c r="B1" s="303"/>
      <c r="C1" s="303"/>
      <c r="D1" s="304"/>
    </row>
    <row r="2" spans="1:38" s="44" customFormat="1" ht="15.75">
      <c r="A2" s="332" t="s">
        <v>7</v>
      </c>
      <c r="B2" s="333"/>
      <c r="C2" s="333"/>
      <c r="D2" s="115"/>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38" s="44" customFormat="1" ht="15.75">
      <c r="A3" s="297" t="str">
        <f>'Design &amp; Usability'!A3</f>
        <v>Name of Provider: Lexia Learning LLC</v>
      </c>
      <c r="B3" s="298"/>
      <c r="C3" s="60"/>
      <c r="D3" s="105"/>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s="44" customFormat="1" ht="15.75">
      <c r="A4" s="297" t="str">
        <f>'Design &amp; Usability'!A4</f>
        <v>Product Title and Edition: Lexia Core5 Reading V4.7.4</v>
      </c>
      <c r="B4" s="298"/>
      <c r="C4" s="60"/>
      <c r="D4" s="105"/>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1:38" s="44" customFormat="1" ht="15.75">
      <c r="A5" s="297" t="str">
        <f>'Design &amp; Usability'!A5</f>
        <v>Publication Year: 2013</v>
      </c>
      <c r="B5" s="298"/>
      <c r="C5" s="60"/>
      <c r="D5" s="105"/>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s="44" customFormat="1" ht="15.75">
      <c r="A6" s="241" t="s">
        <v>11</v>
      </c>
      <c r="B6" s="246"/>
      <c r="C6" s="60"/>
      <c r="D6" s="105"/>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1:38" s="44" customFormat="1" ht="31.5" customHeight="1">
      <c r="A7" s="262" t="s">
        <v>12</v>
      </c>
      <c r="B7" s="309"/>
      <c r="C7" s="309"/>
      <c r="D7" s="31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1:38" ht="64.5" customHeight="1">
      <c r="A8" s="276" t="s">
        <v>13</v>
      </c>
      <c r="B8" s="311"/>
      <c r="C8" s="311"/>
      <c r="D8" s="312"/>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ht="46.5" customHeight="1">
      <c r="A9" s="273" t="s">
        <v>14</v>
      </c>
      <c r="B9" s="313"/>
      <c r="C9" s="313"/>
      <c r="D9" s="31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row>
    <row r="10" spans="1:38" ht="18" customHeight="1">
      <c r="A10" s="270" t="s">
        <v>15</v>
      </c>
      <c r="B10" s="315"/>
      <c r="C10" s="315"/>
      <c r="D10" s="316"/>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39.75" customHeight="1">
      <c r="A11" s="259" t="s">
        <v>16</v>
      </c>
      <c r="B11" s="317"/>
      <c r="C11" s="317"/>
      <c r="D11" s="318"/>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ht="28.5" customHeight="1">
      <c r="A12" s="305" t="s">
        <v>222</v>
      </c>
      <c r="B12" s="306"/>
      <c r="C12" s="306"/>
      <c r="D12" s="306"/>
      <c r="E12" s="55"/>
      <c r="F12" s="55"/>
      <c r="G12" s="55"/>
      <c r="H12" s="55"/>
      <c r="I12" s="55"/>
      <c r="J12" s="55"/>
      <c r="K12" s="55"/>
      <c r="L12" s="55"/>
      <c r="M12" s="55"/>
      <c r="N12" s="55"/>
      <c r="O12" s="55"/>
      <c r="P12" s="55"/>
      <c r="Q12" s="55"/>
      <c r="R12" s="55"/>
      <c r="S12" s="55"/>
      <c r="T12" s="55"/>
      <c r="U12" s="55"/>
      <c r="V12" s="55"/>
      <c r="W12" s="55"/>
      <c r="X12" s="55"/>
      <c r="Y12" s="55"/>
      <c r="Z12" s="54"/>
      <c r="AA12" s="54"/>
      <c r="AB12" s="54"/>
      <c r="AC12" s="54"/>
      <c r="AD12" s="54"/>
      <c r="AE12" s="54"/>
      <c r="AF12" s="54"/>
      <c r="AG12" s="54"/>
      <c r="AH12" s="54"/>
      <c r="AI12" s="54"/>
      <c r="AJ12" s="54"/>
      <c r="AK12" s="54"/>
      <c r="AL12" s="54"/>
    </row>
    <row r="13" spans="1:38" s="64" customFormat="1" ht="31.5" customHeight="1">
      <c r="A13" s="239" t="s">
        <v>17</v>
      </c>
      <c r="B13" s="239" t="s">
        <v>222</v>
      </c>
      <c r="C13" s="199" t="s">
        <v>48</v>
      </c>
      <c r="D13" s="197" t="s">
        <v>49</v>
      </c>
      <c r="E13" s="198"/>
      <c r="F13" s="198"/>
      <c r="G13" s="198"/>
      <c r="H13" s="198"/>
      <c r="I13" s="198"/>
      <c r="J13" s="198"/>
      <c r="K13" s="198"/>
      <c r="L13" s="198"/>
      <c r="M13" s="198"/>
      <c r="N13" s="198"/>
      <c r="O13" s="198"/>
      <c r="P13" s="198"/>
      <c r="Q13" s="198"/>
      <c r="R13" s="198"/>
      <c r="S13" s="198"/>
      <c r="T13" s="198"/>
      <c r="U13" s="198"/>
      <c r="V13" s="198"/>
      <c r="W13" s="198"/>
      <c r="X13" s="198"/>
      <c r="Y13" s="198"/>
    </row>
    <row r="14" spans="1:38" s="98" customFormat="1" ht="35.25" customHeight="1">
      <c r="A14" s="67">
        <v>1</v>
      </c>
      <c r="B14" s="230" t="s">
        <v>223</v>
      </c>
      <c r="C14" s="84" t="s">
        <v>21</v>
      </c>
      <c r="D14" s="74" t="s">
        <v>21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s="98" customFormat="1" ht="35.25" customHeight="1">
      <c r="A15" s="67">
        <v>2</v>
      </c>
      <c r="B15" s="231" t="s">
        <v>224</v>
      </c>
      <c r="C15" s="84" t="s">
        <v>21</v>
      </c>
      <c r="D15" s="74" t="s">
        <v>21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s="98" customFormat="1" ht="35.25" customHeight="1">
      <c r="A16" s="67">
        <v>3</v>
      </c>
      <c r="B16" s="232" t="s">
        <v>225</v>
      </c>
      <c r="C16" s="84" t="s">
        <v>21</v>
      </c>
      <c r="D16" s="74" t="s">
        <v>21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s="98" customFormat="1" ht="35.25" customHeight="1">
      <c r="A17" s="67">
        <v>4</v>
      </c>
      <c r="B17" s="232" t="s">
        <v>226</v>
      </c>
      <c r="C17" s="84" t="s">
        <v>21</v>
      </c>
      <c r="D17" s="74" t="s">
        <v>21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s="98" customFormat="1" ht="35.25" customHeight="1">
      <c r="A18" s="67">
        <v>5</v>
      </c>
      <c r="B18" s="233" t="s">
        <v>227</v>
      </c>
      <c r="C18" s="84" t="s">
        <v>21</v>
      </c>
      <c r="D18" s="74" t="s">
        <v>21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s="98" customFormat="1" ht="49.5" customHeight="1">
      <c r="A19" s="67">
        <v>6</v>
      </c>
      <c r="B19" s="232" t="s">
        <v>228</v>
      </c>
      <c r="C19" s="84" t="s">
        <v>21</v>
      </c>
      <c r="D19" s="74" t="s">
        <v>21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s="98" customFormat="1" ht="35.25" customHeight="1">
      <c r="A20" s="67">
        <v>7</v>
      </c>
      <c r="B20" s="232" t="s">
        <v>229</v>
      </c>
      <c r="C20" s="84" t="s">
        <v>37</v>
      </c>
      <c r="D20" s="74" t="s">
        <v>21</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s="98" customFormat="1" ht="35.25" customHeight="1">
      <c r="A21" s="67">
        <v>8</v>
      </c>
      <c r="B21" s="231" t="s">
        <v>230</v>
      </c>
      <c r="C21" s="84" t="s">
        <v>21</v>
      </c>
      <c r="D21" s="74" t="s">
        <v>21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s="98" customFormat="1" ht="35.25" customHeight="1">
      <c r="A22" s="67">
        <v>9</v>
      </c>
      <c r="B22" s="232" t="s">
        <v>231</v>
      </c>
      <c r="C22" s="84" t="s">
        <v>21</v>
      </c>
      <c r="D22" s="74" t="s">
        <v>21</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s="98" customFormat="1" ht="35.25" customHeight="1">
      <c r="A23" s="67">
        <v>10</v>
      </c>
      <c r="B23" s="232" t="s">
        <v>232</v>
      </c>
      <c r="C23" s="84" t="s">
        <v>21</v>
      </c>
      <c r="D23" s="74" t="s">
        <v>112</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s="98" customFormat="1" ht="35.25" customHeight="1">
      <c r="A24" s="67">
        <v>11</v>
      </c>
      <c r="B24" s="232" t="s">
        <v>233</v>
      </c>
      <c r="C24" s="84" t="s">
        <v>21</v>
      </c>
      <c r="D24" s="74" t="s">
        <v>21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s="98" customFormat="1" ht="35.25" customHeight="1">
      <c r="A25" s="67">
        <v>12</v>
      </c>
      <c r="B25" s="232" t="s">
        <v>234</v>
      </c>
      <c r="C25" s="84" t="s">
        <v>21</v>
      </c>
      <c r="D25" s="74" t="s">
        <v>21</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s="98" customFormat="1" ht="50.25" customHeight="1">
      <c r="A26" s="67">
        <v>13</v>
      </c>
      <c r="B26" s="232" t="s">
        <v>235</v>
      </c>
      <c r="C26" s="84" t="s">
        <v>236</v>
      </c>
      <c r="D26" s="74" t="s">
        <v>37</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s="98" customFormat="1" ht="51" customHeight="1">
      <c r="A27" s="67">
        <v>14</v>
      </c>
      <c r="B27" s="232" t="s">
        <v>237</v>
      </c>
      <c r="C27" s="84" t="s">
        <v>21</v>
      </c>
      <c r="D27" s="74" t="s">
        <v>21</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s="98" customFormat="1" ht="35.25" customHeight="1">
      <c r="A28" s="67">
        <v>15</v>
      </c>
      <c r="B28" s="231" t="s">
        <v>238</v>
      </c>
      <c r="C28" s="84" t="s">
        <v>21</v>
      </c>
      <c r="D28" s="74" t="s">
        <v>21</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s="98" customFormat="1" ht="35.25" customHeight="1">
      <c r="A29" s="67">
        <v>16</v>
      </c>
      <c r="B29" s="232" t="s">
        <v>239</v>
      </c>
      <c r="C29" s="84" t="s">
        <v>21</v>
      </c>
      <c r="D29" s="74" t="s">
        <v>21</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s="98" customFormat="1" ht="35.25" customHeight="1">
      <c r="A30" s="67">
        <v>17</v>
      </c>
      <c r="B30" s="234" t="s">
        <v>240</v>
      </c>
      <c r="C30" s="84" t="s">
        <v>21</v>
      </c>
      <c r="D30" s="74" t="s">
        <v>21</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18.75">
      <c r="A31" s="19"/>
      <c r="B31" s="208"/>
      <c r="C31" s="89" t="s">
        <v>94</v>
      </c>
      <c r="D31" s="62" t="s">
        <v>95</v>
      </c>
      <c r="E31" s="55"/>
      <c r="F31" s="55"/>
      <c r="G31" s="55"/>
      <c r="H31" s="55"/>
      <c r="I31" s="55"/>
      <c r="J31" s="55"/>
      <c r="K31" s="55"/>
      <c r="L31" s="55"/>
      <c r="M31" s="55"/>
      <c r="N31" s="55"/>
      <c r="O31" s="55"/>
      <c r="P31" s="55"/>
      <c r="Q31" s="55"/>
      <c r="R31" s="55"/>
      <c r="S31" s="55"/>
      <c r="T31" s="55"/>
      <c r="U31" s="55"/>
      <c r="V31" s="55"/>
      <c r="W31" s="55"/>
      <c r="X31" s="55"/>
      <c r="Y31" s="55"/>
      <c r="Z31" s="54"/>
      <c r="AA31" s="54"/>
      <c r="AB31" s="54"/>
      <c r="AC31" s="54"/>
      <c r="AD31" s="54"/>
      <c r="AE31" s="54"/>
      <c r="AF31" s="54"/>
      <c r="AG31" s="54"/>
      <c r="AH31" s="54"/>
      <c r="AI31" s="54"/>
      <c r="AJ31" s="54"/>
      <c r="AK31" s="54"/>
      <c r="AL31" s="54"/>
    </row>
    <row r="32" spans="1:38" ht="16.5">
      <c r="A32" s="100"/>
      <c r="B32" s="229" t="s">
        <v>241</v>
      </c>
      <c r="C32" s="120">
        <f>17-(COUNTIF(C14:C30,"does not meet expectations - 0 points"))</f>
        <v>15</v>
      </c>
      <c r="D32" s="120">
        <f>17-(COUNTIF(D14:D30,"does not meet expectations - 0 points"))</f>
        <v>16</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row>
    <row r="33" spans="1:38" ht="297" customHeight="1">
      <c r="A33" s="99" t="s">
        <v>242</v>
      </c>
      <c r="B33" s="279" t="s">
        <v>243</v>
      </c>
      <c r="C33" s="279"/>
      <c r="D33" s="279"/>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1:38" ht="247.5" customHeight="1">
      <c r="A34" s="122" t="s">
        <v>244</v>
      </c>
      <c r="B34" s="324" t="s">
        <v>245</v>
      </c>
      <c r="C34" s="324"/>
      <c r="D34" s="32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1:38" s="46" customFormat="1" ht="24.75" customHeight="1">
      <c r="A35" s="300" t="s">
        <v>246</v>
      </c>
      <c r="B35" s="301"/>
      <c r="C35" s="301"/>
      <c r="D35" s="334"/>
      <c r="E35" s="152"/>
      <c r="F35" s="152"/>
      <c r="G35" s="152"/>
      <c r="H35" s="152"/>
      <c r="I35" s="152"/>
      <c r="J35" s="152"/>
      <c r="K35" s="152"/>
      <c r="L35" s="152"/>
      <c r="M35" s="152"/>
      <c r="N35" s="152"/>
      <c r="O35" s="152"/>
      <c r="P35" s="152"/>
      <c r="Q35" s="152"/>
      <c r="R35" s="152"/>
      <c r="S35" s="152"/>
      <c r="T35" s="152"/>
      <c r="U35" s="152"/>
      <c r="V35" s="152"/>
      <c r="W35" s="152"/>
      <c r="X35" s="152"/>
      <c r="Y35" s="152"/>
    </row>
    <row r="36" spans="1:38" s="64" customFormat="1" ht="37.5" customHeight="1">
      <c r="A36" s="239" t="s">
        <v>17</v>
      </c>
      <c r="B36" s="239" t="s">
        <v>247</v>
      </c>
      <c r="C36" s="199" t="s">
        <v>103</v>
      </c>
      <c r="D36" s="191" t="s">
        <v>104</v>
      </c>
      <c r="E36" s="198"/>
      <c r="F36" s="198"/>
      <c r="G36" s="198"/>
      <c r="H36" s="198"/>
      <c r="I36" s="198"/>
      <c r="J36" s="198"/>
      <c r="K36" s="198"/>
      <c r="L36" s="198"/>
      <c r="M36" s="198"/>
      <c r="N36" s="198"/>
      <c r="O36" s="198"/>
      <c r="P36" s="198"/>
      <c r="Q36" s="198"/>
      <c r="R36" s="198"/>
      <c r="S36" s="198"/>
      <c r="T36" s="198"/>
      <c r="U36" s="198"/>
      <c r="V36" s="198"/>
      <c r="W36" s="198"/>
      <c r="X36" s="198"/>
      <c r="Y36" s="198"/>
    </row>
    <row r="37" spans="1:38" s="98" customFormat="1" ht="34.5" customHeight="1">
      <c r="A37" s="67">
        <v>1</v>
      </c>
      <c r="B37" s="230" t="s">
        <v>248</v>
      </c>
      <c r="C37" s="84" t="s">
        <v>21</v>
      </c>
      <c r="D37" s="74" t="s">
        <v>21</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s="98" customFormat="1" ht="34.5" customHeight="1">
      <c r="A38" s="67">
        <v>2</v>
      </c>
      <c r="B38" s="232" t="s">
        <v>249</v>
      </c>
      <c r="C38" s="84" t="s">
        <v>21</v>
      </c>
      <c r="D38" s="74" t="s">
        <v>21</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s="98" customFormat="1" ht="34.5" customHeight="1">
      <c r="A39" s="67">
        <v>3</v>
      </c>
      <c r="B39" s="232" t="s">
        <v>250</v>
      </c>
      <c r="C39" s="84" t="s">
        <v>21</v>
      </c>
      <c r="D39" s="74" t="s">
        <v>21</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s="98" customFormat="1" ht="34.5" customHeight="1">
      <c r="A40" s="67">
        <v>4</v>
      </c>
      <c r="B40" s="232" t="s">
        <v>251</v>
      </c>
      <c r="C40" s="84" t="s">
        <v>21</v>
      </c>
      <c r="D40" s="74" t="s">
        <v>21</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s="98" customFormat="1" ht="34.5" customHeight="1">
      <c r="A41" s="67">
        <v>5</v>
      </c>
      <c r="B41" s="232" t="s">
        <v>252</v>
      </c>
      <c r="C41" s="84" t="s">
        <v>21</v>
      </c>
      <c r="D41" s="74" t="s">
        <v>21</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s="98" customFormat="1" ht="34.5" customHeight="1">
      <c r="A42" s="67">
        <v>6</v>
      </c>
      <c r="B42" s="232" t="s">
        <v>253</v>
      </c>
      <c r="C42" s="84" t="s">
        <v>21</v>
      </c>
      <c r="D42" s="74" t="s">
        <v>21</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s="98" customFormat="1" ht="49.5" customHeight="1">
      <c r="A43" s="67">
        <v>7</v>
      </c>
      <c r="B43" s="232" t="s">
        <v>254</v>
      </c>
      <c r="C43" s="84" t="s">
        <v>21</v>
      </c>
      <c r="D43" s="74" t="s">
        <v>21</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s="98" customFormat="1" ht="34.5" customHeight="1">
      <c r="A44" s="67">
        <v>8</v>
      </c>
      <c r="B44" s="232" t="s">
        <v>255</v>
      </c>
      <c r="C44" s="84" t="s">
        <v>21</v>
      </c>
      <c r="D44" s="74" t="s">
        <v>21</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s="98" customFormat="1" ht="34.5" customHeight="1">
      <c r="A45" s="67">
        <v>9</v>
      </c>
      <c r="B45" s="231" t="s">
        <v>256</v>
      </c>
      <c r="C45" s="84" t="s">
        <v>21</v>
      </c>
      <c r="D45" s="74" t="s">
        <v>21</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s="98" customFormat="1" ht="34.5" customHeight="1">
      <c r="A46" s="67">
        <v>10</v>
      </c>
      <c r="B46" s="232" t="s">
        <v>257</v>
      </c>
      <c r="C46" s="84" t="s">
        <v>21</v>
      </c>
      <c r="D46" s="74" t="s">
        <v>21</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s="98" customFormat="1" ht="34.5" customHeight="1">
      <c r="A47" s="67">
        <v>11</v>
      </c>
      <c r="B47" s="232" t="s">
        <v>258</v>
      </c>
      <c r="C47" s="84" t="s">
        <v>21</v>
      </c>
      <c r="D47" s="74" t="s">
        <v>21</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s="98" customFormat="1" ht="34.5" customHeight="1">
      <c r="A48" s="67">
        <v>12</v>
      </c>
      <c r="B48" s="232" t="s">
        <v>259</v>
      </c>
      <c r="C48" s="84" t="s">
        <v>21</v>
      </c>
      <c r="D48" s="74" t="s">
        <v>21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s="98" customFormat="1" ht="34.5" customHeight="1">
      <c r="A49" s="67">
        <v>13</v>
      </c>
      <c r="B49" s="232" t="s">
        <v>260</v>
      </c>
      <c r="C49" s="84" t="s">
        <v>21</v>
      </c>
      <c r="D49" s="74" t="s">
        <v>21</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s="98" customFormat="1" ht="34.5" customHeight="1">
      <c r="A50" s="67">
        <v>14</v>
      </c>
      <c r="B50" s="234" t="s">
        <v>261</v>
      </c>
      <c r="C50" s="71" t="s">
        <v>21</v>
      </c>
      <c r="D50" s="110" t="s">
        <v>21</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s="98" customFormat="1" ht="48.75" customHeight="1">
      <c r="A51" s="123">
        <v>15</v>
      </c>
      <c r="B51" s="235" t="s">
        <v>262</v>
      </c>
      <c r="C51" s="84" t="s">
        <v>37</v>
      </c>
      <c r="D51" s="74" t="s">
        <v>37</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s="98" customFormat="1" ht="48.75" customHeight="1">
      <c r="A52" s="67">
        <v>16</v>
      </c>
      <c r="B52" s="236" t="s">
        <v>263</v>
      </c>
      <c r="C52" s="90" t="s">
        <v>21</v>
      </c>
      <c r="D52" s="121" t="s">
        <v>21</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s="98" customFormat="1" ht="34.5" customHeight="1">
      <c r="A53" s="67">
        <v>17</v>
      </c>
      <c r="B53" s="232" t="s">
        <v>264</v>
      </c>
      <c r="C53" s="84" t="s">
        <v>21</v>
      </c>
      <c r="D53" s="74" t="s">
        <v>21</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s="98" customFormat="1" ht="34.5" customHeight="1">
      <c r="A54" s="67">
        <v>18</v>
      </c>
      <c r="B54" s="232" t="s">
        <v>265</v>
      </c>
      <c r="C54" s="84" t="s">
        <v>21</v>
      </c>
      <c r="D54" s="74" t="s">
        <v>21</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s="98" customFormat="1" ht="34.5" customHeight="1">
      <c r="A55" s="76">
        <v>19</v>
      </c>
      <c r="B55" s="232" t="s">
        <v>240</v>
      </c>
      <c r="C55" s="84" t="s">
        <v>21</v>
      </c>
      <c r="D55" s="74" t="s">
        <v>21</v>
      </c>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s="98" customFormat="1" ht="32.25">
      <c r="A56" s="76">
        <v>20</v>
      </c>
      <c r="B56" s="237" t="s">
        <v>266</v>
      </c>
      <c r="C56" s="84" t="s">
        <v>21</v>
      </c>
      <c r="D56" s="74" t="s">
        <v>21</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18.75">
      <c r="A57" s="19"/>
      <c r="B57" s="208"/>
      <c r="C57" s="89" t="s">
        <v>121</v>
      </c>
      <c r="D57" s="119" t="s">
        <v>122</v>
      </c>
      <c r="E57" s="55"/>
      <c r="F57" s="55"/>
      <c r="G57" s="55"/>
      <c r="H57" s="55"/>
      <c r="I57" s="55"/>
      <c r="J57" s="55"/>
      <c r="K57" s="55"/>
      <c r="L57" s="55"/>
      <c r="M57" s="55"/>
      <c r="N57" s="55"/>
      <c r="O57" s="55"/>
      <c r="P57" s="55"/>
      <c r="Q57" s="55"/>
      <c r="R57" s="55"/>
      <c r="S57" s="55"/>
      <c r="T57" s="55"/>
      <c r="U57" s="55"/>
      <c r="V57" s="55"/>
      <c r="W57" s="55"/>
      <c r="X57" s="55"/>
      <c r="Y57" s="55"/>
      <c r="Z57" s="54"/>
      <c r="AA57" s="54"/>
      <c r="AB57" s="54"/>
      <c r="AC57" s="54"/>
      <c r="AD57" s="54"/>
      <c r="AE57" s="54"/>
      <c r="AF57" s="54"/>
      <c r="AG57" s="54"/>
      <c r="AH57" s="54"/>
      <c r="AI57" s="54"/>
      <c r="AJ57" s="54"/>
      <c r="AK57" s="54"/>
      <c r="AL57" s="54"/>
    </row>
    <row r="58" spans="1:38" ht="16.5">
      <c r="A58" s="100"/>
      <c r="B58" s="229" t="s">
        <v>96</v>
      </c>
      <c r="C58" s="120">
        <f>20-(COUNTIF(C37:C56,"does not meet expectations - 0 points"))</f>
        <v>19</v>
      </c>
      <c r="D58" s="120">
        <f>20-(COUNTIF(D37:D56,"does not meet expectations - 0 points"))</f>
        <v>19</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spans="1:38" ht="300" customHeight="1">
      <c r="A59" s="99" t="s">
        <v>267</v>
      </c>
      <c r="B59" s="299" t="s">
        <v>268</v>
      </c>
      <c r="C59" s="299"/>
      <c r="D59" s="299"/>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291" customHeight="1">
      <c r="A60" s="122" t="s">
        <v>269</v>
      </c>
      <c r="B60" s="335" t="s">
        <v>270</v>
      </c>
      <c r="C60" s="335"/>
      <c r="D60" s="335"/>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row r="61" spans="1:38" s="46" customFormat="1" ht="24.75" customHeight="1">
      <c r="A61" s="300" t="s">
        <v>271</v>
      </c>
      <c r="B61" s="301"/>
      <c r="C61" s="301"/>
      <c r="D61" s="331"/>
      <c r="E61" s="152"/>
      <c r="F61" s="152"/>
      <c r="G61" s="152"/>
      <c r="H61" s="152"/>
      <c r="I61" s="152"/>
      <c r="J61" s="152"/>
      <c r="K61" s="152"/>
      <c r="L61" s="152"/>
      <c r="M61" s="152"/>
      <c r="N61" s="152"/>
      <c r="O61" s="152"/>
      <c r="P61" s="152"/>
      <c r="Q61" s="152"/>
      <c r="R61" s="152"/>
      <c r="S61" s="152"/>
      <c r="T61" s="152"/>
      <c r="U61" s="152"/>
      <c r="V61" s="152"/>
      <c r="W61" s="152"/>
      <c r="X61" s="152"/>
      <c r="Y61" s="152"/>
    </row>
    <row r="62" spans="1:38" s="64" customFormat="1" ht="34.5" customHeight="1">
      <c r="A62" s="97" t="s">
        <v>17</v>
      </c>
      <c r="B62" s="97" t="s">
        <v>271</v>
      </c>
      <c r="C62" s="228" t="s">
        <v>129</v>
      </c>
      <c r="D62" s="191" t="s">
        <v>130</v>
      </c>
      <c r="E62" s="198"/>
      <c r="F62" s="198"/>
      <c r="G62" s="198"/>
      <c r="H62" s="198"/>
      <c r="I62" s="198"/>
      <c r="J62" s="198"/>
      <c r="K62" s="198"/>
      <c r="L62" s="198"/>
      <c r="M62" s="198"/>
      <c r="N62" s="198"/>
      <c r="O62" s="198"/>
      <c r="P62" s="198"/>
      <c r="Q62" s="198"/>
      <c r="R62" s="198"/>
      <c r="S62" s="198"/>
      <c r="T62" s="198"/>
      <c r="U62" s="198"/>
      <c r="V62" s="198"/>
      <c r="W62" s="198"/>
      <c r="X62" s="198"/>
      <c r="Y62" s="198"/>
    </row>
    <row r="63" spans="1:38" ht="39.75" customHeight="1">
      <c r="A63" s="67">
        <v>1</v>
      </c>
      <c r="B63" s="230" t="s">
        <v>272</v>
      </c>
      <c r="C63" s="84" t="s">
        <v>21</v>
      </c>
      <c r="D63" s="74" t="s">
        <v>21</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ht="39.75" customHeight="1">
      <c r="A64" s="67">
        <v>2</v>
      </c>
      <c r="B64" s="232" t="s">
        <v>249</v>
      </c>
      <c r="C64" s="84" t="s">
        <v>21</v>
      </c>
      <c r="D64" s="74" t="s">
        <v>21</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row r="65" spans="1:38" ht="39.75" customHeight="1">
      <c r="A65" s="67">
        <v>3</v>
      </c>
      <c r="B65" s="232" t="s">
        <v>273</v>
      </c>
      <c r="C65" s="84" t="s">
        <v>21</v>
      </c>
      <c r="D65" s="74" t="s">
        <v>21</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1:38" ht="39.75" customHeight="1">
      <c r="A66" s="67">
        <v>4</v>
      </c>
      <c r="B66" s="232" t="s">
        <v>274</v>
      </c>
      <c r="C66" s="84" t="s">
        <v>21</v>
      </c>
      <c r="D66" s="74" t="s">
        <v>21</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row>
    <row r="67" spans="1:38" ht="39.75" customHeight="1">
      <c r="A67" s="67">
        <v>5</v>
      </c>
      <c r="B67" s="232" t="s">
        <v>275</v>
      </c>
      <c r="C67" s="84" t="s">
        <v>21</v>
      </c>
      <c r="D67" s="74" t="s">
        <v>21</v>
      </c>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row>
    <row r="68" spans="1:38" ht="39.75" customHeight="1">
      <c r="A68" s="67">
        <v>6</v>
      </c>
      <c r="B68" s="232" t="s">
        <v>276</v>
      </c>
      <c r="C68" s="84" t="s">
        <v>21</v>
      </c>
      <c r="D68" s="74" t="s">
        <v>21</v>
      </c>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row>
    <row r="69" spans="1:38" ht="49.5" customHeight="1">
      <c r="A69" s="67">
        <v>7</v>
      </c>
      <c r="B69" s="232" t="s">
        <v>277</v>
      </c>
      <c r="C69" s="84" t="s">
        <v>21</v>
      </c>
      <c r="D69" s="74" t="s">
        <v>21</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ht="39.75" customHeight="1">
      <c r="A70" s="67">
        <v>8</v>
      </c>
      <c r="B70" s="232" t="s">
        <v>278</v>
      </c>
      <c r="C70" s="84" t="s">
        <v>21</v>
      </c>
      <c r="D70" s="74" t="s">
        <v>21</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ht="39.75" customHeight="1">
      <c r="A71" s="67">
        <v>9</v>
      </c>
      <c r="B71" s="231" t="s">
        <v>279</v>
      </c>
      <c r="C71" s="84" t="s">
        <v>21</v>
      </c>
      <c r="D71" s="74" t="s">
        <v>21</v>
      </c>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row>
    <row r="72" spans="1:38" ht="39.75" customHeight="1">
      <c r="A72" s="76">
        <v>10</v>
      </c>
      <c r="B72" s="232" t="s">
        <v>231</v>
      </c>
      <c r="C72" s="84" t="s">
        <v>21</v>
      </c>
      <c r="D72" s="74" t="s">
        <v>21</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row>
    <row r="73" spans="1:38" ht="39.75" customHeight="1">
      <c r="A73" s="76">
        <v>11</v>
      </c>
      <c r="B73" s="232" t="s">
        <v>280</v>
      </c>
      <c r="C73" s="84" t="s">
        <v>21</v>
      </c>
      <c r="D73" s="74" t="s">
        <v>21</v>
      </c>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row>
    <row r="74" spans="1:38" ht="50.25" customHeight="1">
      <c r="A74" s="76">
        <v>12</v>
      </c>
      <c r="B74" s="232" t="s">
        <v>281</v>
      </c>
      <c r="C74" s="84" t="s">
        <v>21</v>
      </c>
      <c r="D74" s="74" t="s">
        <v>21</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ht="39.75" customHeight="1">
      <c r="A75" s="76">
        <v>13</v>
      </c>
      <c r="B75" s="232" t="s">
        <v>282</v>
      </c>
      <c r="C75" s="84" t="s">
        <v>21</v>
      </c>
      <c r="D75" s="74" t="s">
        <v>21</v>
      </c>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row>
    <row r="76" spans="1:38" ht="39.75" customHeight="1">
      <c r="A76" s="76">
        <v>14</v>
      </c>
      <c r="B76" s="232" t="s">
        <v>283</v>
      </c>
      <c r="C76" s="84" t="s">
        <v>21</v>
      </c>
      <c r="D76" s="74" t="s">
        <v>21</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row>
    <row r="77" spans="1:38" ht="47.25" customHeight="1">
      <c r="A77" s="76">
        <v>15</v>
      </c>
      <c r="B77" s="232" t="s">
        <v>284</v>
      </c>
      <c r="C77" s="84" t="s">
        <v>37</v>
      </c>
      <c r="D77" s="74" t="s">
        <v>37</v>
      </c>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row>
    <row r="78" spans="1:38" ht="46.5" customHeight="1">
      <c r="A78" s="76">
        <v>16</v>
      </c>
      <c r="B78" s="232" t="s">
        <v>285</v>
      </c>
      <c r="C78" s="84" t="s">
        <v>21</v>
      </c>
      <c r="D78" s="74" t="s">
        <v>21</v>
      </c>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row>
    <row r="79" spans="1:38" ht="39.75" customHeight="1">
      <c r="A79" s="76">
        <v>17</v>
      </c>
      <c r="B79" s="232" t="s">
        <v>286</v>
      </c>
      <c r="C79" s="84" t="s">
        <v>21</v>
      </c>
      <c r="D79" s="74" t="s">
        <v>21</v>
      </c>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row>
    <row r="80" spans="1:38" ht="39.75" customHeight="1">
      <c r="A80" s="76">
        <v>18</v>
      </c>
      <c r="B80" s="232" t="s">
        <v>287</v>
      </c>
      <c r="C80" s="84" t="s">
        <v>21</v>
      </c>
      <c r="D80" s="74" t="s">
        <v>21</v>
      </c>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row>
    <row r="81" spans="1:38" ht="39.75" customHeight="1">
      <c r="A81" s="76">
        <v>19</v>
      </c>
      <c r="B81" s="232" t="s">
        <v>240</v>
      </c>
      <c r="C81" s="84" t="s">
        <v>21</v>
      </c>
      <c r="D81" s="74" t="s">
        <v>21</v>
      </c>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row>
    <row r="82" spans="1:38" ht="39.75" customHeight="1">
      <c r="A82" s="76">
        <v>20</v>
      </c>
      <c r="B82" s="237" t="s">
        <v>288</v>
      </c>
      <c r="C82" s="84" t="s">
        <v>21</v>
      </c>
      <c r="D82" s="74" t="s">
        <v>21</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row>
    <row r="83" spans="1:38" ht="18.75">
      <c r="A83" s="19"/>
      <c r="B83" s="208"/>
      <c r="C83" s="89" t="s">
        <v>138</v>
      </c>
      <c r="D83" s="119" t="s">
        <v>139</v>
      </c>
      <c r="E83" s="55"/>
      <c r="F83" s="55"/>
      <c r="G83" s="55"/>
      <c r="H83" s="55"/>
      <c r="I83" s="55"/>
      <c r="J83" s="55"/>
      <c r="K83" s="55"/>
      <c r="L83" s="55"/>
      <c r="M83" s="55"/>
      <c r="N83" s="55"/>
      <c r="O83" s="55"/>
      <c r="P83" s="55"/>
      <c r="Q83" s="55"/>
      <c r="R83" s="55"/>
      <c r="S83" s="55"/>
      <c r="T83" s="55"/>
      <c r="U83" s="55"/>
      <c r="V83" s="55"/>
      <c r="W83" s="55"/>
      <c r="X83" s="55"/>
      <c r="Y83" s="55"/>
      <c r="Z83" s="54"/>
      <c r="AA83" s="54"/>
      <c r="AB83" s="54"/>
      <c r="AC83" s="54"/>
      <c r="AD83" s="54"/>
      <c r="AE83" s="54"/>
      <c r="AF83" s="54"/>
      <c r="AG83" s="54"/>
      <c r="AH83" s="54"/>
      <c r="AI83" s="54"/>
      <c r="AJ83" s="54"/>
      <c r="AK83" s="54"/>
      <c r="AL83" s="54"/>
    </row>
    <row r="84" spans="1:38" ht="16.5">
      <c r="A84" s="100"/>
      <c r="B84" s="229" t="s">
        <v>96</v>
      </c>
      <c r="C84" s="124">
        <f>20-(COUNTIF(C63:C82,"does not meet expectations - 0 points"))</f>
        <v>19</v>
      </c>
      <c r="D84" s="120">
        <f>20-(COUNTIF(D63:D82,"does not meet expectations - 0 points"))</f>
        <v>19</v>
      </c>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ht="272.25" customHeight="1">
      <c r="A85" s="99" t="s">
        <v>289</v>
      </c>
      <c r="B85" s="299" t="s">
        <v>290</v>
      </c>
      <c r="C85" s="299"/>
      <c r="D85" s="299"/>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ht="290.25" customHeight="1">
      <c r="A86" s="99" t="s">
        <v>291</v>
      </c>
      <c r="B86" s="299" t="s">
        <v>292</v>
      </c>
      <c r="C86" s="299"/>
      <c r="D86" s="299"/>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ht="15.75" hidden="1">
      <c r="A87" s="69"/>
      <c r="B87" s="212"/>
      <c r="C87" s="75"/>
      <c r="D87" s="7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hidden="1">
      <c r="A88" s="54"/>
      <c r="B88" s="213"/>
      <c r="C88" s="56"/>
      <c r="D88" s="56"/>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row>
    <row r="89" spans="1:38" hidden="1">
      <c r="A89" s="54"/>
      <c r="B89" s="213"/>
      <c r="C89" s="56"/>
      <c r="D89" s="56"/>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8" hidden="1">
      <c r="A90" s="54"/>
      <c r="B90" s="213"/>
      <c r="C90" s="56"/>
      <c r="D90" s="56"/>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hidden="1">
      <c r="A91" s="54"/>
      <c r="B91" s="213"/>
      <c r="C91" s="56"/>
      <c r="D91" s="56"/>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row>
    <row r="92" spans="1:38" hidden="1">
      <c r="A92" s="54"/>
      <c r="B92" s="213"/>
      <c r="C92" s="56"/>
      <c r="D92" s="56"/>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row>
    <row r="93" spans="1:38" hidden="1">
      <c r="A93" s="54"/>
      <c r="B93" s="213"/>
      <c r="C93" s="56"/>
      <c r="D93" s="56"/>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row>
    <row r="94" spans="1:38" hidden="1">
      <c r="A94" s="54"/>
      <c r="B94" s="213"/>
      <c r="C94" s="56"/>
      <c r="D94" s="56"/>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8" hidden="1">
      <c r="A95" s="54"/>
      <c r="B95" s="213"/>
      <c r="C95" s="56"/>
      <c r="D95" s="56"/>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row>
    <row r="96" spans="1:38" hidden="1">
      <c r="A96" s="54"/>
      <c r="B96" s="213"/>
      <c r="C96" s="56"/>
      <c r="D96" s="56"/>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sheetData>
  <sheetProtection formatCells="0" formatColumns="0" formatRows="0" insertHyperlinks="0"/>
  <mergeCells count="19">
    <mergeCell ref="B85:D85"/>
    <mergeCell ref="B86:D86"/>
    <mergeCell ref="A61:D61"/>
    <mergeCell ref="A9:D9"/>
    <mergeCell ref="A10:D10"/>
    <mergeCell ref="A11:D11"/>
    <mergeCell ref="A12:D12"/>
    <mergeCell ref="B59:D59"/>
    <mergeCell ref="B60:D60"/>
    <mergeCell ref="A1:D1"/>
    <mergeCell ref="A2:C2"/>
    <mergeCell ref="A3:B3"/>
    <mergeCell ref="A4:B4"/>
    <mergeCell ref="A5:B5"/>
    <mergeCell ref="A7:D7"/>
    <mergeCell ref="A8:D8"/>
    <mergeCell ref="A35:D35"/>
    <mergeCell ref="B33:D33"/>
    <mergeCell ref="B34:D34"/>
  </mergeCells>
  <dataValidations count="1">
    <dataValidation type="list" allowBlank="1" sqref="C63:C82 C14:C30 D63:D82 C37:C56 D14:D30 D37:D56" xr:uid="{1EDF2D75-5AF2-F64E-8C06-D7D8EA6ED55D}">
      <formula1>"Meets Expectations - 1 point,Does Not Meet Expectations - 0 points"</formula1>
    </dataValidation>
  </dataValidations>
  <pageMargins left="0.7" right="0.7" top="0.75" bottom="0.75" header="0" footer="0"/>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L60"/>
  <sheetViews>
    <sheetView showGridLines="0" topLeftCell="A23" zoomScale="94" zoomScaleNormal="94" workbookViewId="0">
      <selection activeCell="B23" sqref="B23:D23"/>
    </sheetView>
  </sheetViews>
  <sheetFormatPr defaultColWidth="0" defaultRowHeight="15" zeroHeight="1"/>
  <cols>
    <col min="1" max="1" width="14.42578125" style="1" customWidth="1"/>
    <col min="2" max="2" width="92.42578125" style="1" customWidth="1"/>
    <col min="3" max="3" width="29.85546875" style="2" customWidth="1"/>
    <col min="4" max="4" width="30" style="2" customWidth="1"/>
    <col min="5" max="38" width="8.7109375" style="1" hidden="1" customWidth="1"/>
    <col min="39" max="16384" width="14.42578125" style="1" hidden="1"/>
  </cols>
  <sheetData>
    <row r="1" spans="1:38" s="59" customFormat="1" ht="48.95" customHeight="1">
      <c r="A1" s="302" t="s">
        <v>293</v>
      </c>
      <c r="B1" s="303"/>
      <c r="C1" s="303"/>
      <c r="D1" s="304"/>
    </row>
    <row r="2" spans="1:38" s="44" customFormat="1" ht="15.75">
      <c r="A2" s="332" t="s">
        <v>7</v>
      </c>
      <c r="B2" s="333"/>
      <c r="C2" s="333"/>
      <c r="D2" s="115"/>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38" s="44" customFormat="1" ht="15.75">
      <c r="A3" s="297" t="str">
        <f>'Design &amp; Usability'!A3</f>
        <v>Name of Provider: Lexia Learning LLC</v>
      </c>
      <c r="B3" s="298"/>
      <c r="C3" s="60"/>
      <c r="D3" s="105"/>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s="44" customFormat="1" ht="15.75">
      <c r="A4" s="297" t="str">
        <f>'Design &amp; Usability'!A4</f>
        <v>Product Title and Edition: Lexia Core5 Reading V4.7.4</v>
      </c>
      <c r="B4" s="298"/>
      <c r="C4" s="60"/>
      <c r="D4" s="105"/>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1:38" s="44" customFormat="1" ht="15.75">
      <c r="A5" s="297" t="str">
        <f>'Design &amp; Usability'!A5</f>
        <v>Publication Year: 2013</v>
      </c>
      <c r="B5" s="298"/>
      <c r="C5" s="60"/>
      <c r="D5" s="105"/>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s="44" customFormat="1" ht="15.75">
      <c r="A6" s="241" t="s">
        <v>11</v>
      </c>
      <c r="B6" s="242"/>
      <c r="C6" s="60"/>
      <c r="D6" s="105"/>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1:38" s="44" customFormat="1" ht="36.75" customHeight="1">
      <c r="A7" s="262" t="s">
        <v>12</v>
      </c>
      <c r="B7" s="309"/>
      <c r="C7" s="309"/>
      <c r="D7" s="31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1:38" ht="66" customHeight="1">
      <c r="A8" s="276" t="s">
        <v>13</v>
      </c>
      <c r="B8" s="311"/>
      <c r="C8" s="311"/>
      <c r="D8" s="312"/>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ht="50.25" customHeight="1">
      <c r="A9" s="273" t="s">
        <v>14</v>
      </c>
      <c r="B9" s="313"/>
      <c r="C9" s="313"/>
      <c r="D9" s="31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row>
    <row r="10" spans="1:38" ht="18.75" customHeight="1">
      <c r="A10" s="270" t="s">
        <v>15</v>
      </c>
      <c r="B10" s="315"/>
      <c r="C10" s="315"/>
      <c r="D10" s="316"/>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42.75" customHeight="1">
      <c r="A11" s="273" t="s">
        <v>16</v>
      </c>
      <c r="B11" s="313"/>
      <c r="C11" s="313"/>
      <c r="D11" s="31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ht="27" customHeight="1">
      <c r="A12" s="341" t="s">
        <v>294</v>
      </c>
      <c r="B12" s="342"/>
      <c r="C12" s="342"/>
      <c r="D12" s="342"/>
      <c r="E12" s="55"/>
      <c r="F12" s="55"/>
      <c r="G12" s="55"/>
      <c r="H12" s="55"/>
      <c r="I12" s="55"/>
      <c r="J12" s="55"/>
      <c r="K12" s="55"/>
      <c r="L12" s="55"/>
      <c r="M12" s="55"/>
      <c r="N12" s="55"/>
      <c r="O12" s="55"/>
      <c r="P12" s="55"/>
      <c r="Q12" s="55"/>
      <c r="R12" s="55"/>
      <c r="S12" s="55"/>
      <c r="T12" s="55"/>
      <c r="U12" s="55"/>
      <c r="V12" s="54"/>
      <c r="W12" s="54"/>
      <c r="X12" s="54"/>
      <c r="Y12" s="54"/>
      <c r="Z12" s="54"/>
      <c r="AA12" s="54"/>
      <c r="AB12" s="54"/>
      <c r="AC12" s="54"/>
      <c r="AD12" s="54"/>
      <c r="AE12" s="54"/>
      <c r="AF12" s="54"/>
      <c r="AG12" s="54"/>
      <c r="AH12" s="54"/>
      <c r="AI12" s="54"/>
      <c r="AJ12" s="54"/>
      <c r="AK12" s="54"/>
      <c r="AL12" s="54"/>
    </row>
    <row r="13" spans="1:38" s="64" customFormat="1" ht="36.75" customHeight="1">
      <c r="A13" s="97" t="s">
        <v>17</v>
      </c>
      <c r="B13" s="97" t="s">
        <v>294</v>
      </c>
      <c r="C13" s="228" t="s">
        <v>48</v>
      </c>
      <c r="D13" s="238" t="s">
        <v>49</v>
      </c>
      <c r="E13" s="198"/>
      <c r="F13" s="198"/>
      <c r="G13" s="198"/>
      <c r="H13" s="198"/>
      <c r="I13" s="198"/>
      <c r="J13" s="198"/>
      <c r="K13" s="198"/>
      <c r="L13" s="198"/>
      <c r="M13" s="198"/>
      <c r="N13" s="198"/>
      <c r="O13" s="198"/>
      <c r="P13" s="198"/>
      <c r="Q13" s="198"/>
      <c r="R13" s="198"/>
      <c r="S13" s="198"/>
      <c r="T13" s="198"/>
      <c r="U13" s="198"/>
    </row>
    <row r="14" spans="1:38" ht="30.75" customHeight="1">
      <c r="A14" s="67">
        <v>1</v>
      </c>
      <c r="B14" s="125" t="s">
        <v>295</v>
      </c>
      <c r="C14" s="84" t="s">
        <v>37</v>
      </c>
      <c r="D14" s="74" t="s">
        <v>37</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ht="30.75" customHeight="1">
      <c r="A15" s="67">
        <v>2</v>
      </c>
      <c r="B15" s="125" t="s">
        <v>296</v>
      </c>
      <c r="C15" s="84" t="s">
        <v>37</v>
      </c>
      <c r="D15" s="74" t="s">
        <v>37</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32.25">
      <c r="A16" s="67">
        <v>3</v>
      </c>
      <c r="B16" s="125" t="s">
        <v>297</v>
      </c>
      <c r="C16" s="84" t="s">
        <v>37</v>
      </c>
      <c r="D16" s="74" t="s">
        <v>21</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ht="32.25">
      <c r="A17" s="67">
        <v>4</v>
      </c>
      <c r="B17" s="125" t="s">
        <v>298</v>
      </c>
      <c r="C17" s="84" t="s">
        <v>37</v>
      </c>
      <c r="D17" s="74" t="s">
        <v>37</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ht="32.25">
      <c r="A18" s="67">
        <v>5</v>
      </c>
      <c r="B18" s="125" t="s">
        <v>299</v>
      </c>
      <c r="C18" s="84" t="s">
        <v>37</v>
      </c>
      <c r="D18" s="74" t="s">
        <v>37</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ht="32.25">
      <c r="A19" s="67">
        <v>6</v>
      </c>
      <c r="B19" s="125" t="s">
        <v>300</v>
      </c>
      <c r="C19" s="84" t="s">
        <v>21</v>
      </c>
      <c r="D19" s="74" t="s">
        <v>21</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ht="30.75" customHeight="1">
      <c r="A20" s="67">
        <v>7</v>
      </c>
      <c r="B20" s="126" t="s">
        <v>301</v>
      </c>
      <c r="C20" s="84" t="s">
        <v>37</v>
      </c>
      <c r="D20" s="74" t="s">
        <v>112</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38" ht="18.75">
      <c r="A21" s="19"/>
      <c r="B21" s="19"/>
      <c r="C21" s="86" t="s">
        <v>94</v>
      </c>
      <c r="D21" s="62" t="s">
        <v>95</v>
      </c>
      <c r="E21" s="55"/>
      <c r="F21" s="55"/>
      <c r="G21" s="55"/>
      <c r="H21" s="55"/>
      <c r="I21" s="55"/>
      <c r="J21" s="55"/>
      <c r="K21" s="55"/>
      <c r="L21" s="55"/>
      <c r="M21" s="55"/>
      <c r="N21" s="55"/>
      <c r="O21" s="55"/>
      <c r="P21" s="55"/>
      <c r="Q21" s="55"/>
      <c r="R21" s="55"/>
      <c r="S21" s="55"/>
      <c r="T21" s="55"/>
      <c r="U21" s="55"/>
      <c r="V21" s="54"/>
      <c r="W21" s="54"/>
      <c r="X21" s="54"/>
      <c r="Y21" s="54"/>
      <c r="Z21" s="54"/>
      <c r="AA21" s="54"/>
      <c r="AB21" s="54"/>
      <c r="AC21" s="54"/>
      <c r="AD21" s="54"/>
      <c r="AE21" s="54"/>
      <c r="AF21" s="54"/>
      <c r="AG21" s="54"/>
      <c r="AH21" s="54"/>
      <c r="AI21" s="54"/>
      <c r="AJ21" s="54"/>
      <c r="AK21" s="54"/>
      <c r="AL21" s="54"/>
    </row>
    <row r="22" spans="1:38" ht="16.5">
      <c r="A22" s="69"/>
      <c r="B22" s="118" t="s">
        <v>302</v>
      </c>
      <c r="C22" s="77">
        <f>7-(COUNTIF(C14:C20,"does not meet expectations - 0 points"))</f>
        <v>1</v>
      </c>
      <c r="D22" s="120">
        <f>7-(COUNTIF(D14:D20,"does not meet expectations - 0 points"))</f>
        <v>3</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38" ht="253.5" customHeight="1">
      <c r="A23" s="99" t="s">
        <v>303</v>
      </c>
      <c r="B23" s="299" t="s">
        <v>304</v>
      </c>
      <c r="C23" s="279"/>
      <c r="D23" s="279"/>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ht="256.5" customHeight="1">
      <c r="A24" s="99" t="s">
        <v>305</v>
      </c>
      <c r="B24" s="299" t="s">
        <v>306</v>
      </c>
      <c r="C24" s="279"/>
      <c r="D24" s="279"/>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s="46" customFormat="1" ht="26.25" customHeight="1">
      <c r="A25" s="305" t="s">
        <v>307</v>
      </c>
      <c r="B25" s="306"/>
      <c r="C25" s="306"/>
      <c r="D25" s="306"/>
      <c r="E25" s="152"/>
      <c r="F25" s="152"/>
      <c r="G25" s="152"/>
      <c r="H25" s="152"/>
      <c r="I25" s="152"/>
      <c r="J25" s="152"/>
      <c r="K25" s="152"/>
      <c r="L25" s="152"/>
      <c r="M25" s="152"/>
      <c r="N25" s="152"/>
      <c r="O25" s="152"/>
      <c r="P25" s="152"/>
      <c r="Q25" s="152"/>
      <c r="R25" s="152"/>
      <c r="S25" s="152"/>
      <c r="T25" s="152"/>
      <c r="U25" s="152"/>
    </row>
    <row r="26" spans="1:38" s="64" customFormat="1" ht="36.75" customHeight="1">
      <c r="A26" s="196" t="s">
        <v>17</v>
      </c>
      <c r="B26" s="196" t="s">
        <v>307</v>
      </c>
      <c r="C26" s="197" t="s">
        <v>103</v>
      </c>
      <c r="D26" s="197" t="s">
        <v>104</v>
      </c>
      <c r="E26" s="198"/>
      <c r="F26" s="198"/>
      <c r="G26" s="198"/>
      <c r="H26" s="198"/>
      <c r="I26" s="198"/>
      <c r="J26" s="198"/>
      <c r="K26" s="198"/>
      <c r="L26" s="198"/>
      <c r="M26" s="198"/>
      <c r="N26" s="198"/>
      <c r="O26" s="198"/>
      <c r="P26" s="198"/>
      <c r="Q26" s="198"/>
      <c r="R26" s="198"/>
      <c r="S26" s="198"/>
      <c r="T26" s="198"/>
      <c r="U26" s="198"/>
    </row>
    <row r="27" spans="1:38" ht="30.75" customHeight="1">
      <c r="A27" s="67">
        <v>1</v>
      </c>
      <c r="B27" s="130" t="s">
        <v>296</v>
      </c>
      <c r="C27" s="84" t="s">
        <v>37</v>
      </c>
      <c r="D27" s="74" t="s">
        <v>37</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ht="32.25">
      <c r="A28" s="67">
        <v>2</v>
      </c>
      <c r="B28" s="128" t="s">
        <v>297</v>
      </c>
      <c r="C28" s="84" t="s">
        <v>21</v>
      </c>
      <c r="D28" s="74" t="s">
        <v>21</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ht="32.25">
      <c r="A29" s="67">
        <v>3</v>
      </c>
      <c r="B29" s="128" t="s">
        <v>308</v>
      </c>
      <c r="C29" s="84" t="s">
        <v>37</v>
      </c>
      <c r="D29" s="74" t="s">
        <v>37</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2.25">
      <c r="A30" s="67">
        <v>4</v>
      </c>
      <c r="B30" s="128" t="s">
        <v>309</v>
      </c>
      <c r="C30" s="84" t="s">
        <v>37</v>
      </c>
      <c r="D30" s="74" t="s">
        <v>37</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ht="21.75" customHeight="1">
      <c r="A31" s="67">
        <v>5</v>
      </c>
      <c r="B31" s="128" t="s">
        <v>310</v>
      </c>
      <c r="C31" s="84" t="s">
        <v>21</v>
      </c>
      <c r="D31" s="74" t="s">
        <v>21</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ht="30.75" customHeight="1">
      <c r="A32" s="67">
        <v>6</v>
      </c>
      <c r="B32" s="128" t="s">
        <v>301</v>
      </c>
      <c r="C32" s="84" t="s">
        <v>21</v>
      </c>
      <c r="D32" s="74" t="s">
        <v>21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row>
    <row r="33" spans="1:38" ht="18.75">
      <c r="A33" s="131"/>
      <c r="B33" s="131"/>
      <c r="C33" s="87" t="s">
        <v>121</v>
      </c>
      <c r="D33" s="62" t="s">
        <v>122</v>
      </c>
      <c r="E33" s="55"/>
      <c r="F33" s="55"/>
      <c r="G33" s="55"/>
      <c r="H33" s="55"/>
      <c r="I33" s="55"/>
      <c r="J33" s="55"/>
      <c r="K33" s="55"/>
      <c r="L33" s="55"/>
      <c r="M33" s="55"/>
      <c r="N33" s="55"/>
      <c r="O33" s="55"/>
      <c r="P33" s="55"/>
      <c r="Q33" s="55"/>
      <c r="R33" s="55"/>
      <c r="S33" s="55"/>
      <c r="T33" s="55"/>
      <c r="U33" s="55"/>
      <c r="V33" s="54"/>
      <c r="W33" s="54"/>
      <c r="X33" s="54"/>
      <c r="Y33" s="54"/>
      <c r="Z33" s="54"/>
      <c r="AA33" s="54"/>
      <c r="AB33" s="54"/>
      <c r="AC33" s="54"/>
      <c r="AD33" s="54"/>
      <c r="AE33" s="54"/>
      <c r="AF33" s="54"/>
      <c r="AG33" s="54"/>
      <c r="AH33" s="54"/>
      <c r="AI33" s="54"/>
      <c r="AJ33" s="54"/>
      <c r="AK33" s="54"/>
      <c r="AL33" s="54"/>
    </row>
    <row r="34" spans="1:38" ht="21" customHeight="1">
      <c r="A34" s="100"/>
      <c r="B34" s="135" t="s">
        <v>154</v>
      </c>
      <c r="C34" s="77">
        <f>6-(COUNTIF(C27:C32,"does not meet expectations - 0 points"))</f>
        <v>3</v>
      </c>
      <c r="D34" s="136">
        <f>6-(COUNTIF(D27:D32,"does not meet expectations - 0 points"))</f>
        <v>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1:38" ht="162" customHeight="1">
      <c r="A35" s="99" t="s">
        <v>311</v>
      </c>
      <c r="B35" s="279" t="s">
        <v>312</v>
      </c>
      <c r="C35" s="279"/>
      <c r="D35" s="279"/>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38" ht="161.25" customHeight="1">
      <c r="A36" s="99" t="s">
        <v>313</v>
      </c>
      <c r="B36" s="279" t="s">
        <v>312</v>
      </c>
      <c r="C36" s="279"/>
      <c r="D36" s="279"/>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1:38" s="46" customFormat="1" ht="24.75" customHeight="1">
      <c r="A37" s="305" t="s">
        <v>314</v>
      </c>
      <c r="B37" s="306"/>
      <c r="C37" s="306"/>
      <c r="D37" s="306"/>
      <c r="E37" s="152"/>
      <c r="F37" s="152"/>
      <c r="G37" s="152"/>
      <c r="H37" s="152"/>
      <c r="I37" s="152"/>
      <c r="J37" s="152"/>
      <c r="K37" s="152"/>
      <c r="L37" s="152"/>
      <c r="M37" s="152"/>
      <c r="N37" s="152"/>
      <c r="O37" s="152"/>
      <c r="P37" s="152"/>
      <c r="Q37" s="152"/>
      <c r="R37" s="152"/>
      <c r="S37" s="152"/>
      <c r="T37" s="152"/>
      <c r="U37" s="152"/>
    </row>
    <row r="38" spans="1:38" s="64" customFormat="1" ht="35.25" customHeight="1">
      <c r="A38" s="239" t="s">
        <v>17</v>
      </c>
      <c r="B38" s="239" t="s">
        <v>314</v>
      </c>
      <c r="C38" s="199" t="s">
        <v>129</v>
      </c>
      <c r="D38" s="197" t="s">
        <v>130</v>
      </c>
      <c r="E38" s="198"/>
      <c r="F38" s="198"/>
      <c r="G38" s="198"/>
      <c r="H38" s="198"/>
      <c r="I38" s="198"/>
      <c r="J38" s="198"/>
      <c r="K38" s="198"/>
      <c r="L38" s="198"/>
      <c r="M38" s="198"/>
      <c r="N38" s="198"/>
      <c r="O38" s="198"/>
      <c r="P38" s="198"/>
      <c r="Q38" s="198"/>
      <c r="R38" s="198"/>
      <c r="S38" s="198"/>
      <c r="T38" s="198"/>
      <c r="U38" s="198"/>
    </row>
    <row r="39" spans="1:38" ht="33.75" customHeight="1">
      <c r="A39" s="67">
        <v>1</v>
      </c>
      <c r="B39" s="128" t="s">
        <v>296</v>
      </c>
      <c r="C39" s="84" t="s">
        <v>37</v>
      </c>
      <c r="D39" s="74" t="s">
        <v>37</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ht="33.75" customHeight="1">
      <c r="A40" s="67">
        <v>2</v>
      </c>
      <c r="B40" s="128" t="s">
        <v>297</v>
      </c>
      <c r="C40" s="84" t="s">
        <v>21</v>
      </c>
      <c r="D40" s="74" t="s">
        <v>21</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38" ht="33.75" customHeight="1">
      <c r="A41" s="67">
        <v>3</v>
      </c>
      <c r="B41" s="128" t="s">
        <v>308</v>
      </c>
      <c r="C41" s="84" t="s">
        <v>37</v>
      </c>
      <c r="D41" s="74" t="s">
        <v>37</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1:38" ht="33.75" customHeight="1">
      <c r="A42" s="67">
        <v>4</v>
      </c>
      <c r="B42" s="128" t="s">
        <v>309</v>
      </c>
      <c r="C42" s="84" t="s">
        <v>37</v>
      </c>
      <c r="D42" s="74" t="s">
        <v>37</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1:38" ht="33.75" customHeight="1">
      <c r="A43" s="67">
        <v>5</v>
      </c>
      <c r="B43" s="128" t="s">
        <v>310</v>
      </c>
      <c r="C43" s="84" t="s">
        <v>21</v>
      </c>
      <c r="D43" s="74" t="s">
        <v>21</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1:38" ht="33.75" customHeight="1">
      <c r="A44" s="67">
        <v>6</v>
      </c>
      <c r="B44" s="129" t="s">
        <v>301</v>
      </c>
      <c r="C44" s="84" t="s">
        <v>21</v>
      </c>
      <c r="D44" s="110" t="s">
        <v>21</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8" ht="18.75">
      <c r="A45" s="19"/>
      <c r="B45" s="19"/>
      <c r="C45" s="86" t="s">
        <v>138</v>
      </c>
      <c r="D45" s="107" t="s">
        <v>139</v>
      </c>
      <c r="E45" s="55"/>
      <c r="F45" s="55"/>
      <c r="G45" s="55"/>
      <c r="H45" s="55"/>
      <c r="I45" s="55"/>
      <c r="J45" s="55"/>
      <c r="K45" s="55"/>
      <c r="L45" s="55"/>
      <c r="M45" s="55"/>
      <c r="N45" s="55"/>
      <c r="O45" s="55"/>
      <c r="P45" s="55"/>
      <c r="Q45" s="55"/>
      <c r="R45" s="55"/>
      <c r="S45" s="55"/>
      <c r="T45" s="55"/>
      <c r="U45" s="55"/>
      <c r="V45" s="54"/>
      <c r="W45" s="54"/>
      <c r="X45" s="54"/>
      <c r="Y45" s="54"/>
      <c r="Z45" s="54"/>
      <c r="AA45" s="54"/>
      <c r="AB45" s="54"/>
      <c r="AC45" s="54"/>
      <c r="AD45" s="54"/>
      <c r="AE45" s="54"/>
      <c r="AF45" s="54"/>
      <c r="AG45" s="54"/>
      <c r="AH45" s="54"/>
      <c r="AI45" s="54"/>
      <c r="AJ45" s="54"/>
      <c r="AK45" s="54"/>
      <c r="AL45" s="54"/>
    </row>
    <row r="46" spans="1:38" s="14" customFormat="1" ht="16.5">
      <c r="A46" s="132"/>
      <c r="B46" s="133" t="s">
        <v>154</v>
      </c>
      <c r="C46" s="91">
        <f>6-(COUNTIF(C39:C44,"does not meet expectations - 0 points"))</f>
        <v>3</v>
      </c>
      <c r="D46" s="88">
        <f>6-(COUNTIF(D39:D44,"does not meet expectations - 0 points"))</f>
        <v>3</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ht="157.5" customHeight="1">
      <c r="A47" s="127" t="s">
        <v>315</v>
      </c>
      <c r="B47" s="336" t="s">
        <v>316</v>
      </c>
      <c r="C47" s="336"/>
      <c r="D47" s="337"/>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row>
    <row r="48" spans="1:38" ht="156.75" customHeight="1">
      <c r="A48" s="134" t="s">
        <v>317</v>
      </c>
      <c r="B48" s="338" t="s">
        <v>316</v>
      </c>
      <c r="C48" s="339"/>
      <c r="D48" s="340"/>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s="14" customFormat="1" ht="15.75" hidden="1">
      <c r="A49" s="79"/>
      <c r="B49" s="61"/>
      <c r="C49" s="78"/>
      <c r="D49" s="61"/>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row>
    <row r="50" spans="1:38" s="14" customFormat="1" ht="18.75" hidden="1">
      <c r="A50" s="21"/>
      <c r="B50" s="21"/>
      <c r="C50" s="22"/>
      <c r="D50" s="22"/>
      <c r="E50" s="58"/>
      <c r="F50" s="58"/>
      <c r="G50" s="58"/>
      <c r="H50" s="58"/>
      <c r="I50" s="58"/>
      <c r="J50" s="58"/>
      <c r="K50" s="58"/>
      <c r="L50" s="58"/>
      <c r="M50" s="58"/>
      <c r="N50" s="58"/>
      <c r="O50" s="58"/>
      <c r="P50" s="58"/>
      <c r="Q50" s="58"/>
      <c r="R50" s="58"/>
      <c r="S50" s="58"/>
      <c r="T50" s="58"/>
      <c r="U50" s="58"/>
      <c r="V50" s="57"/>
      <c r="W50" s="57"/>
      <c r="X50" s="57"/>
      <c r="Y50" s="57"/>
      <c r="Z50" s="57"/>
      <c r="AA50" s="57"/>
      <c r="AB50" s="57"/>
      <c r="AC50" s="57"/>
      <c r="AD50" s="57"/>
      <c r="AE50" s="57"/>
      <c r="AF50" s="57"/>
      <c r="AG50" s="57"/>
      <c r="AH50" s="57"/>
      <c r="AI50" s="57"/>
      <c r="AJ50" s="57"/>
      <c r="AK50" s="57"/>
      <c r="AL50" s="57"/>
    </row>
    <row r="51" spans="1:38" hidden="1">
      <c r="A51" s="54"/>
      <c r="B51" s="54"/>
      <c r="C51" s="56"/>
      <c r="D51" s="56"/>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row>
    <row r="52" spans="1:38" hidden="1">
      <c r="A52" s="54"/>
      <c r="B52" s="54"/>
      <c r="C52" s="56"/>
      <c r="D52" s="56"/>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1:38" hidden="1">
      <c r="A53" s="54"/>
      <c r="B53" s="54"/>
      <c r="C53" s="56"/>
      <c r="D53" s="56"/>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hidden="1">
      <c r="A54" s="54"/>
      <c r="B54" s="54"/>
      <c r="C54" s="56"/>
      <c r="D54" s="56"/>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hidden="1">
      <c r="A55" s="54"/>
      <c r="B55" s="54"/>
      <c r="C55" s="56"/>
      <c r="D55" s="56"/>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hidden="1">
      <c r="A56" s="54"/>
      <c r="B56" s="54"/>
      <c r="C56" s="56"/>
      <c r="D56" s="56"/>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idden="1">
      <c r="A57" s="54"/>
      <c r="B57" s="54"/>
      <c r="C57" s="56"/>
      <c r="D57" s="56"/>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row>
    <row r="58" spans="1:38" hidden="1">
      <c r="A58" s="54"/>
      <c r="B58" s="54"/>
      <c r="C58" s="56"/>
      <c r="D58" s="56"/>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spans="1:38" hidden="1">
      <c r="A59" s="54"/>
      <c r="B59" s="54"/>
      <c r="C59" s="56"/>
      <c r="D59" s="56"/>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idden="1">
      <c r="A60" s="54"/>
      <c r="B60" s="54"/>
      <c r="C60" s="56"/>
      <c r="D60" s="56"/>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sheetData>
  <sheetProtection formatCells="0" formatColumns="0" formatRows="0" insertHyperlinks="0"/>
  <mergeCells count="19">
    <mergeCell ref="A25:D25"/>
    <mergeCell ref="A1:D1"/>
    <mergeCell ref="A2:C2"/>
    <mergeCell ref="A3:B3"/>
    <mergeCell ref="A4:B4"/>
    <mergeCell ref="A5:B5"/>
    <mergeCell ref="A7:D7"/>
    <mergeCell ref="A8:D8"/>
    <mergeCell ref="A9:D9"/>
    <mergeCell ref="A10:D10"/>
    <mergeCell ref="A11:D11"/>
    <mergeCell ref="A12:D12"/>
    <mergeCell ref="B23:D23"/>
    <mergeCell ref="B24:D24"/>
    <mergeCell ref="B35:D35"/>
    <mergeCell ref="B36:D36"/>
    <mergeCell ref="B47:D47"/>
    <mergeCell ref="B48:D48"/>
    <mergeCell ref="A37:D37"/>
  </mergeCells>
  <conditionalFormatting sqref="D49">
    <cfRule type="containsText" dxfId="0" priority="2" operator="containsText" text="Yes">
      <formula>NOT(ISERROR(SEARCH("Yes",D49)))</formula>
    </cfRule>
  </conditionalFormatting>
  <dataValidations count="1">
    <dataValidation type="list" allowBlank="1" sqref="D14:D20 C14:C20 C27:C32 C39:C44 D39:D44 D27:D32" xr:uid="{AAE119D9-5901-AE46-BC6F-F2C7B6EA43D3}">
      <formula1>"Meets Expectations - 1 point,Does Not Meet Expectations - 0 points"</formula1>
    </dataValidation>
  </dataValidations>
  <pageMargins left="0.7" right="0.7" top="0.75" bottom="0.75" header="0" footer="0"/>
  <pageSetup scale="1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53"/>
  <sheetViews>
    <sheetView tabSelected="1" topLeftCell="A31" workbookViewId="0">
      <selection activeCell="B27" sqref="B27"/>
    </sheetView>
  </sheetViews>
  <sheetFormatPr defaultColWidth="0" defaultRowHeight="15" zeroHeight="1"/>
  <cols>
    <col min="1" max="1" width="36" customWidth="1"/>
    <col min="2" max="2" width="25.28515625" style="37" customWidth="1"/>
    <col min="3" max="3" width="26.28515625" customWidth="1"/>
    <col min="4" max="4" width="41.140625" customWidth="1"/>
    <col min="5" max="5" width="41.7109375" customWidth="1"/>
  </cols>
  <sheetData>
    <row r="1" spans="1:8" ht="35.25" customHeight="1">
      <c r="A1" s="344" t="s">
        <v>318</v>
      </c>
      <c r="B1" s="344"/>
      <c r="C1" s="344"/>
      <c r="D1" s="344"/>
      <c r="E1" s="344"/>
    </row>
    <row r="2" spans="1:8" s="24" customFormat="1" ht="68.25" customHeight="1">
      <c r="A2" s="345" t="s">
        <v>319</v>
      </c>
      <c r="B2" s="345"/>
      <c r="C2" s="345"/>
      <c r="D2" s="345"/>
      <c r="E2" s="346"/>
    </row>
    <row r="3" spans="1:8" ht="53.25" customHeight="1">
      <c r="A3" s="347" t="s">
        <v>320</v>
      </c>
      <c r="B3" s="347"/>
      <c r="C3" s="347"/>
      <c r="D3" s="347"/>
      <c r="E3" s="348"/>
    </row>
    <row r="4" spans="1:8" s="25" customFormat="1" ht="56.25" customHeight="1">
      <c r="A4" s="347" t="s">
        <v>321</v>
      </c>
      <c r="B4" s="347"/>
      <c r="C4" s="347"/>
      <c r="D4" s="347"/>
      <c r="E4" s="348"/>
    </row>
    <row r="5" spans="1:8" s="25" customFormat="1" ht="57" customHeight="1">
      <c r="A5" s="349" t="s">
        <v>322</v>
      </c>
      <c r="B5" s="349"/>
      <c r="C5" s="349"/>
      <c r="D5" s="349"/>
      <c r="E5" s="350"/>
    </row>
    <row r="6" spans="1:8" s="26" customFormat="1" ht="24.75" customHeight="1">
      <c r="A6" s="343" t="s">
        <v>323</v>
      </c>
      <c r="B6" s="343"/>
      <c r="C6" s="343"/>
      <c r="D6" s="343"/>
      <c r="E6" s="343"/>
    </row>
    <row r="7" spans="1:8" s="30" customFormat="1" ht="15.75" customHeight="1">
      <c r="A7" s="27" t="s">
        <v>324</v>
      </c>
      <c r="B7" s="28" t="s">
        <v>325</v>
      </c>
      <c r="C7" s="28" t="s">
        <v>326</v>
      </c>
      <c r="D7" s="28" t="s">
        <v>327</v>
      </c>
      <c r="E7" s="29" t="s">
        <v>328</v>
      </c>
    </row>
    <row r="8" spans="1:8" s="24" customFormat="1" ht="54.75" customHeight="1">
      <c r="A8" s="137" t="s">
        <v>18</v>
      </c>
      <c r="B8" s="32">
        <f>'Design &amp; Usability'!C20</f>
        <v>6</v>
      </c>
      <c r="C8" s="138" t="s">
        <v>329</v>
      </c>
      <c r="D8" s="354" t="s">
        <v>330</v>
      </c>
      <c r="E8" s="357" t="str">
        <f>IF(B9="Yes", IF((B8+B10)&gt;7, "Meets Expectatations", IF((B8+B10)&lt;6, "Does Not Meet Expectations", "Partially Meets Expectations")), "Does Not Meet Expectations")</f>
        <v>Meets Expectatations</v>
      </c>
    </row>
    <row r="9" spans="1:8" s="24" customFormat="1" ht="54.75" customHeight="1">
      <c r="A9" s="139" t="s">
        <v>331</v>
      </c>
      <c r="B9" s="140" t="s">
        <v>332</v>
      </c>
      <c r="C9" s="141" t="s">
        <v>333</v>
      </c>
      <c r="D9" s="355"/>
      <c r="E9" s="358"/>
    </row>
    <row r="10" spans="1:8" s="24" customFormat="1" ht="60.75" customHeight="1">
      <c r="A10" s="142" t="s">
        <v>31</v>
      </c>
      <c r="B10" s="143">
        <f>'Design &amp; Usability'!C30</f>
        <v>4</v>
      </c>
      <c r="C10" s="144" t="s">
        <v>334</v>
      </c>
      <c r="D10" s="356"/>
      <c r="E10" s="359"/>
    </row>
    <row r="11" spans="1:8" s="24" customFormat="1" ht="26.25" customHeight="1">
      <c r="A11" s="351" t="s">
        <v>335</v>
      </c>
      <c r="B11" s="352"/>
      <c r="C11" s="352"/>
      <c r="D11" s="352"/>
      <c r="E11" s="353"/>
    </row>
    <row r="12" spans="1:8" s="33" customFormat="1" ht="15.75" customHeight="1">
      <c r="A12" s="38" t="s">
        <v>336</v>
      </c>
      <c r="B12" s="32" t="s">
        <v>325</v>
      </c>
      <c r="C12" s="32" t="s">
        <v>326</v>
      </c>
      <c r="D12" s="32" t="s">
        <v>327</v>
      </c>
      <c r="E12" s="39" t="s">
        <v>337</v>
      </c>
    </row>
    <row r="13" spans="1:8" s="24" customFormat="1" ht="48.75">
      <c r="A13" s="145" t="s">
        <v>62</v>
      </c>
      <c r="B13" s="32">
        <f>'Phonemic Awareness'!C26</f>
        <v>11</v>
      </c>
      <c r="C13" s="138" t="s">
        <v>338</v>
      </c>
      <c r="D13" s="146" t="s">
        <v>339</v>
      </c>
      <c r="E13" s="39" t="str">
        <f>IF(B13&gt;8, "Meets Expectatations", IF(B13&lt;7, "Does Not Meet Expectations", "Partially Meets Expectations"))</f>
        <v>Meets Expectatations</v>
      </c>
    </row>
    <row r="14" spans="1:8" s="24" customFormat="1" ht="48.75">
      <c r="A14" s="147" t="s">
        <v>63</v>
      </c>
      <c r="B14" s="148">
        <f>'Phonemic Awareness'!D26</f>
        <v>11</v>
      </c>
      <c r="C14" s="149" t="s">
        <v>338</v>
      </c>
      <c r="D14" s="150" t="s">
        <v>339</v>
      </c>
      <c r="E14" s="151" t="str">
        <f>IF(B14&gt;8, "Meets Expectatations", IF(B14&lt;7, "Does Not Meet Expectations", "Partially Meets Expectations"))</f>
        <v>Meets Expectatations</v>
      </c>
      <c r="F14" s="34"/>
      <c r="G14" s="34"/>
      <c r="H14" s="34"/>
    </row>
    <row r="15" spans="1:8" s="152" customFormat="1" ht="24.75" customHeight="1">
      <c r="A15" s="351" t="s">
        <v>340</v>
      </c>
      <c r="B15" s="352"/>
      <c r="C15" s="352"/>
      <c r="D15" s="352"/>
      <c r="E15" s="353"/>
    </row>
    <row r="16" spans="1:8" s="35" customFormat="1" ht="15.75" customHeight="1">
      <c r="A16" s="38" t="s">
        <v>336</v>
      </c>
      <c r="B16" s="32" t="s">
        <v>325</v>
      </c>
      <c r="C16" s="32" t="s">
        <v>326</v>
      </c>
      <c r="D16" s="32" t="s">
        <v>327</v>
      </c>
      <c r="E16" s="39" t="s">
        <v>337</v>
      </c>
    </row>
    <row r="17" spans="1:8" s="24" customFormat="1" ht="64.5">
      <c r="A17" s="145" t="s">
        <v>62</v>
      </c>
      <c r="B17" s="32">
        <f>Phonics!C35</f>
        <v>16</v>
      </c>
      <c r="C17" s="138" t="s">
        <v>341</v>
      </c>
      <c r="D17" s="146" t="s">
        <v>342</v>
      </c>
      <c r="E17" s="39" t="str">
        <f>IF(B17&gt;15, "Meets Expectatations", IF(B17&lt;12, "Does Not Meet Expectations", "Partially Meets Expectations"))</f>
        <v>Meets Expectatations</v>
      </c>
    </row>
    <row r="18" spans="1:8" s="24" customFormat="1" ht="64.5">
      <c r="A18" s="145" t="s">
        <v>63</v>
      </c>
      <c r="B18" s="32">
        <f>Phonics!D35</f>
        <v>18</v>
      </c>
      <c r="C18" s="138" t="s">
        <v>341</v>
      </c>
      <c r="D18" s="146" t="s">
        <v>342</v>
      </c>
      <c r="E18" s="39" t="str">
        <f t="shared" ref="E18" si="0">IF(B18&gt;15, "Meets Expectatations", IF(B18&lt;12, "Does Not Meet Expectations", "Partially Meets Expectations"))</f>
        <v>Meets Expectatations</v>
      </c>
      <c r="F18" s="34"/>
      <c r="G18" s="34"/>
      <c r="H18" s="34"/>
    </row>
    <row r="19" spans="1:8" s="24" customFormat="1" ht="48.75">
      <c r="A19" s="145" t="s">
        <v>343</v>
      </c>
      <c r="B19" s="32">
        <f>Phonics!C56</f>
        <v>15</v>
      </c>
      <c r="C19" s="138" t="s">
        <v>344</v>
      </c>
      <c r="D19" s="146" t="s">
        <v>345</v>
      </c>
      <c r="E19" s="39" t="str">
        <f>IF(B19&gt;11, "Meets Expectatations", IF(B19&lt;7, "Does Not Meet Expectations", "Partially Meets Expectations"))</f>
        <v>Meets Expectatations</v>
      </c>
    </row>
    <row r="20" spans="1:8" s="24" customFormat="1" ht="48.75">
      <c r="A20" s="145" t="s">
        <v>122</v>
      </c>
      <c r="B20" s="32">
        <f>Phonics!D56</f>
        <v>15</v>
      </c>
      <c r="C20" s="138" t="s">
        <v>344</v>
      </c>
      <c r="D20" s="146" t="s">
        <v>345</v>
      </c>
      <c r="E20" s="39" t="str">
        <f>IF(B20&gt;11, "Meets Expectatations", IF(B20&lt;7, "Does Not Meet Expectations", "Partially Meets Expectations"))</f>
        <v>Meets Expectatations</v>
      </c>
    </row>
    <row r="21" spans="1:8" s="24" customFormat="1" ht="48.75">
      <c r="A21" s="145" t="s">
        <v>346</v>
      </c>
      <c r="B21" s="32">
        <f>Phonics!C72</f>
        <v>10</v>
      </c>
      <c r="C21" s="138" t="s">
        <v>347</v>
      </c>
      <c r="D21" s="146" t="s">
        <v>348</v>
      </c>
      <c r="E21" s="39" t="str">
        <f>IF(B21&gt;7, "Meets Expectatations", IF(B21&lt;6, "Does Not Meet Expectations", "Partially Meets Expectations"))</f>
        <v>Meets Expectatations</v>
      </c>
    </row>
    <row r="22" spans="1:8" s="24" customFormat="1" ht="48" customHeight="1">
      <c r="A22" s="153" t="s">
        <v>139</v>
      </c>
      <c r="B22" s="154">
        <f>Phonics!D72</f>
        <v>10</v>
      </c>
      <c r="C22" s="155" t="s">
        <v>347</v>
      </c>
      <c r="D22" s="156" t="s">
        <v>348</v>
      </c>
      <c r="E22" s="39" t="str">
        <f>IF(B22&gt;7, "Meets Expectatations", IF(B22&lt;6, "Does Not Meet Expectations", "Partially Meets Expectations"))</f>
        <v>Meets Expectatations</v>
      </c>
    </row>
    <row r="23" spans="1:8" s="152" customFormat="1" ht="22.5" customHeight="1">
      <c r="A23" s="351" t="s">
        <v>349</v>
      </c>
      <c r="B23" s="352"/>
      <c r="C23" s="352"/>
      <c r="D23" s="352"/>
      <c r="E23" s="353"/>
    </row>
    <row r="24" spans="1:8" s="36" customFormat="1" ht="15.75" customHeight="1">
      <c r="A24" s="38" t="s">
        <v>336</v>
      </c>
      <c r="B24" s="32" t="s">
        <v>325</v>
      </c>
      <c r="C24" s="32" t="s">
        <v>326</v>
      </c>
      <c r="D24" s="32" t="s">
        <v>327</v>
      </c>
      <c r="E24" s="39" t="s">
        <v>337</v>
      </c>
    </row>
    <row r="25" spans="1:8" s="24" customFormat="1" ht="48.75">
      <c r="A25" s="145" t="s">
        <v>63</v>
      </c>
      <c r="B25" s="32">
        <f>'Text Reading and Fluency'!C21</f>
        <v>6</v>
      </c>
      <c r="C25" s="138" t="s">
        <v>329</v>
      </c>
      <c r="D25" s="146" t="s">
        <v>350</v>
      </c>
      <c r="E25" s="39" t="str">
        <f>IF(B25&gt;4, "Meets Expectatations", IF(B25&lt;3, "Does Not Meet Expectations", "Partially Meets Expectations"))</f>
        <v>Meets Expectatations</v>
      </c>
      <c r="F25" s="34"/>
      <c r="G25" s="34"/>
      <c r="H25" s="34"/>
    </row>
    <row r="26" spans="1:8" s="24" customFormat="1" ht="48.75">
      <c r="A26" s="145" t="s">
        <v>343</v>
      </c>
      <c r="B26" s="32">
        <v>6</v>
      </c>
      <c r="C26" s="138" t="s">
        <v>329</v>
      </c>
      <c r="D26" s="146" t="s">
        <v>350</v>
      </c>
      <c r="E26" s="39" t="str">
        <f t="shared" ref="E26:E27" si="1">IF(B26&gt;4, "Meets Expectatations", IF(B26&lt;3, "Does Not Meet Expectations", "Partially Meets Expectations"))</f>
        <v>Meets Expectatations</v>
      </c>
    </row>
    <row r="27" spans="1:8" s="24" customFormat="1" ht="48.75">
      <c r="A27" s="145" t="s">
        <v>122</v>
      </c>
      <c r="B27" s="32">
        <f>'Text Reading and Fluency'!E21</f>
        <v>6</v>
      </c>
      <c r="C27" s="138" t="s">
        <v>329</v>
      </c>
      <c r="D27" s="146" t="s">
        <v>350</v>
      </c>
      <c r="E27" s="39" t="str">
        <f t="shared" si="1"/>
        <v>Meets Expectatations</v>
      </c>
    </row>
    <row r="28" spans="1:8" s="24" customFormat="1" ht="48.75">
      <c r="A28" s="145" t="s">
        <v>346</v>
      </c>
      <c r="B28" s="32">
        <f>'Text Reading and Fluency'!C33</f>
        <v>5</v>
      </c>
      <c r="C28" s="138" t="s">
        <v>351</v>
      </c>
      <c r="D28" s="146" t="s">
        <v>352</v>
      </c>
      <c r="E28" s="39" t="str">
        <f>IF(B28&gt;3, "Meets Expectatations", IF(B28&lt;2, "Does Not Meet Expectations", "Partially Meets Expectations"))</f>
        <v>Meets Expectatations</v>
      </c>
    </row>
    <row r="29" spans="1:8" s="24" customFormat="1" ht="48.75">
      <c r="A29" s="153" t="s">
        <v>139</v>
      </c>
      <c r="B29" s="154">
        <f>'Text Reading and Fluency'!D33</f>
        <v>5</v>
      </c>
      <c r="C29" s="155" t="s">
        <v>351</v>
      </c>
      <c r="D29" s="156" t="s">
        <v>352</v>
      </c>
      <c r="E29" s="39" t="str">
        <f>IF(B29&gt;3, "Meets Expectatations", IF(B29&lt;2, "Does Not Meet Expectations", "Partially Meets Expectations"))</f>
        <v>Meets Expectatations</v>
      </c>
    </row>
    <row r="30" spans="1:8" s="152" customFormat="1" ht="22.5" customHeight="1">
      <c r="A30" s="351" t="s">
        <v>353</v>
      </c>
      <c r="B30" s="352"/>
      <c r="C30" s="352"/>
      <c r="D30" s="352"/>
      <c r="E30" s="353"/>
    </row>
    <row r="31" spans="1:8" s="36" customFormat="1" ht="15.75" customHeight="1">
      <c r="A31" s="38" t="s">
        <v>336</v>
      </c>
      <c r="B31" s="32" t="s">
        <v>325</v>
      </c>
      <c r="C31" s="32" t="s">
        <v>326</v>
      </c>
      <c r="D31" s="32" t="s">
        <v>327</v>
      </c>
      <c r="E31" s="39" t="s">
        <v>337</v>
      </c>
    </row>
    <row r="32" spans="1:8" s="24" customFormat="1" ht="48.75">
      <c r="A32" s="145" t="s">
        <v>62</v>
      </c>
      <c r="B32" s="32">
        <f>Vocabulary!C25</f>
        <v>9</v>
      </c>
      <c r="C32" s="138" t="s">
        <v>347</v>
      </c>
      <c r="D32" s="146" t="s">
        <v>348</v>
      </c>
      <c r="E32" s="39" t="str">
        <f>IF(B32&gt;7, "Meets Expectatations", IF(B32&lt;6, "Does Not Meet Expectations", "Partially Meets Expectations"))</f>
        <v>Meets Expectatations</v>
      </c>
    </row>
    <row r="33" spans="1:8" s="24" customFormat="1" ht="48.75">
      <c r="A33" s="145" t="s">
        <v>63</v>
      </c>
      <c r="B33" s="32">
        <f>Vocabulary!D25</f>
        <v>9</v>
      </c>
      <c r="C33" s="138" t="s">
        <v>347</v>
      </c>
      <c r="D33" s="146" t="s">
        <v>348</v>
      </c>
      <c r="E33" s="39" t="str">
        <f t="shared" ref="E33" si="2">IF(B33&gt;7, "Meets Expectatations", IF(B33&lt;6, "Does Not Meet Expectations", "Partially Meets Expectations"))</f>
        <v>Meets Expectatations</v>
      </c>
      <c r="F33" s="34"/>
      <c r="G33" s="34"/>
      <c r="H33" s="34"/>
    </row>
    <row r="34" spans="1:8" s="24" customFormat="1" ht="48.75">
      <c r="A34" s="145" t="s">
        <v>343</v>
      </c>
      <c r="B34" s="32">
        <f>Vocabulary!C43</f>
        <v>11</v>
      </c>
      <c r="C34" s="138" t="s">
        <v>354</v>
      </c>
      <c r="D34" s="146" t="s">
        <v>355</v>
      </c>
      <c r="E34" s="39" t="str">
        <f>IF(B34&gt;9, "Meets Expectatations", IF(B34&lt;6, "Does Not Meet Expectations", "Partially Meets Expectations"))</f>
        <v>Meets Expectatations</v>
      </c>
    </row>
    <row r="35" spans="1:8" s="24" customFormat="1" ht="48.75">
      <c r="A35" s="145" t="s">
        <v>122</v>
      </c>
      <c r="B35" s="32">
        <f>Vocabulary!D43</f>
        <v>11</v>
      </c>
      <c r="C35" s="138" t="s">
        <v>354</v>
      </c>
      <c r="D35" s="146" t="s">
        <v>355</v>
      </c>
      <c r="E35" s="39" t="str">
        <f t="shared" ref="E35:E37" si="3">IF(B35&gt;9, "Meets Expectatations", IF(B35&lt;6, "Does Not Meet Expectations", "Partially Meets Expectations"))</f>
        <v>Meets Expectatations</v>
      </c>
    </row>
    <row r="36" spans="1:8" s="24" customFormat="1" ht="48.75">
      <c r="A36" s="145" t="s">
        <v>346</v>
      </c>
      <c r="B36" s="32">
        <f>Vocabulary!C61</f>
        <v>11</v>
      </c>
      <c r="C36" s="138" t="s">
        <v>354</v>
      </c>
      <c r="D36" s="146" t="s">
        <v>355</v>
      </c>
      <c r="E36" s="39" t="str">
        <f t="shared" si="3"/>
        <v>Meets Expectatations</v>
      </c>
    </row>
    <row r="37" spans="1:8" s="24" customFormat="1" ht="48.75">
      <c r="A37" s="153" t="s">
        <v>139</v>
      </c>
      <c r="B37" s="154">
        <f>Vocabulary!D61</f>
        <v>11</v>
      </c>
      <c r="C37" s="155" t="s">
        <v>354</v>
      </c>
      <c r="D37" s="156" t="s">
        <v>355</v>
      </c>
      <c r="E37" s="39" t="str">
        <f t="shared" si="3"/>
        <v>Meets Expectatations</v>
      </c>
    </row>
    <row r="38" spans="1:8" s="152" customFormat="1" ht="22.5" customHeight="1">
      <c r="A38" s="351" t="s">
        <v>356</v>
      </c>
      <c r="B38" s="352"/>
      <c r="C38" s="352"/>
      <c r="D38" s="352"/>
      <c r="E38" s="353"/>
    </row>
    <row r="39" spans="1:8" s="36" customFormat="1" ht="15.75" customHeight="1">
      <c r="A39" s="38" t="s">
        <v>336</v>
      </c>
      <c r="B39" s="32" t="s">
        <v>325</v>
      </c>
      <c r="C39" s="32" t="s">
        <v>326</v>
      </c>
      <c r="D39" s="32" t="s">
        <v>327</v>
      </c>
      <c r="E39" s="39" t="s">
        <v>337</v>
      </c>
    </row>
    <row r="40" spans="1:8" s="24" customFormat="1" ht="48.75">
      <c r="A40" s="145" t="s">
        <v>62</v>
      </c>
      <c r="B40" s="32">
        <f>Comprehension!C32</f>
        <v>15</v>
      </c>
      <c r="C40" s="138" t="s">
        <v>357</v>
      </c>
      <c r="D40" s="146" t="s">
        <v>358</v>
      </c>
      <c r="E40" s="39" t="str">
        <f>IF(B40&gt;13, "Meets Expectatations", IF(B40&lt;9, "Does Not Meet Expectations", "Partially Meets Expectations"))</f>
        <v>Meets Expectatations</v>
      </c>
    </row>
    <row r="41" spans="1:8" s="24" customFormat="1" ht="48.75">
      <c r="A41" s="145" t="s">
        <v>63</v>
      </c>
      <c r="B41" s="32">
        <f>Comprehension!D32</f>
        <v>16</v>
      </c>
      <c r="C41" s="138" t="s">
        <v>357</v>
      </c>
      <c r="D41" s="146" t="s">
        <v>358</v>
      </c>
      <c r="E41" s="39" t="str">
        <f t="shared" ref="E41" si="4">IF(B41&gt;13, "Meets Expectatations", IF(B41&lt;9, "Does Not Meet Expectations", "Partially Meets Expectations"))</f>
        <v>Meets Expectatations</v>
      </c>
      <c r="F41" s="34"/>
      <c r="G41" s="34"/>
      <c r="H41" s="34"/>
    </row>
    <row r="42" spans="1:8" s="24" customFormat="1" ht="64.5">
      <c r="A42" s="145" t="s">
        <v>343</v>
      </c>
      <c r="B42" s="32">
        <f>Comprehension!C58</f>
        <v>19</v>
      </c>
      <c r="C42" s="138" t="s">
        <v>341</v>
      </c>
      <c r="D42" s="146" t="s">
        <v>342</v>
      </c>
      <c r="E42" s="39" t="str">
        <f>IF(B42&gt;15, "Meets Expectatations", IF(B42&lt;12, "Does Not Meet Expectations", "Partially Meets Expectations"))</f>
        <v>Meets Expectatations</v>
      </c>
    </row>
    <row r="43" spans="1:8" s="24" customFormat="1" ht="64.5">
      <c r="A43" s="145" t="s">
        <v>122</v>
      </c>
      <c r="B43" s="32">
        <f>Comprehension!D58</f>
        <v>19</v>
      </c>
      <c r="C43" s="138" t="s">
        <v>341</v>
      </c>
      <c r="D43" s="146" t="s">
        <v>342</v>
      </c>
      <c r="E43" s="39" t="str">
        <f t="shared" ref="E43:E44" si="5">IF(B43&gt;15, "Meets Expectatations", IF(B43&lt;12, "Does Not Meet Expectations", "Partially Meets Expectations"))</f>
        <v>Meets Expectatations</v>
      </c>
    </row>
    <row r="44" spans="1:8" s="24" customFormat="1" ht="64.5">
      <c r="A44" s="145" t="s">
        <v>346</v>
      </c>
      <c r="B44" s="32">
        <f>Comprehension!C84</f>
        <v>19</v>
      </c>
      <c r="C44" s="138" t="s">
        <v>341</v>
      </c>
      <c r="D44" s="146" t="s">
        <v>342</v>
      </c>
      <c r="E44" s="39" t="str">
        <f t="shared" si="5"/>
        <v>Meets Expectatations</v>
      </c>
    </row>
    <row r="45" spans="1:8" s="24" customFormat="1" ht="64.5">
      <c r="A45" s="157" t="s">
        <v>139</v>
      </c>
      <c r="B45" s="154">
        <f>Comprehension!D84</f>
        <v>19</v>
      </c>
      <c r="C45" s="155" t="s">
        <v>341</v>
      </c>
      <c r="D45" s="156" t="s">
        <v>342</v>
      </c>
      <c r="E45" s="39" t="str">
        <f>IF(B45&gt;15, "Meets Expectatations", IF(B45&lt;12, "Does Not Meet Expectations", "Partially Meets Expectations"))</f>
        <v>Meets Expectatations</v>
      </c>
    </row>
    <row r="46" spans="1:8" s="152" customFormat="1" ht="22.5" customHeight="1">
      <c r="A46" s="351" t="s">
        <v>359</v>
      </c>
      <c r="B46" s="352"/>
      <c r="C46" s="352"/>
      <c r="D46" s="352"/>
      <c r="E46" s="353"/>
    </row>
    <row r="47" spans="1:8" s="36" customFormat="1" ht="15.75" customHeight="1">
      <c r="A47" s="38" t="s">
        <v>336</v>
      </c>
      <c r="B47" s="32" t="s">
        <v>325</v>
      </c>
      <c r="C47" s="32" t="s">
        <v>326</v>
      </c>
      <c r="D47" s="32" t="s">
        <v>327</v>
      </c>
      <c r="E47" s="39" t="s">
        <v>337</v>
      </c>
    </row>
    <row r="48" spans="1:8" s="24" customFormat="1" ht="48.75">
      <c r="A48" s="145" t="s">
        <v>62</v>
      </c>
      <c r="B48" s="32">
        <f>Writing!C22</f>
        <v>1</v>
      </c>
      <c r="C48" s="138" t="s">
        <v>334</v>
      </c>
      <c r="D48" s="146" t="s">
        <v>360</v>
      </c>
      <c r="E48" s="39" t="str">
        <f>IF(B48&gt;5, "Meets Expectatations", IF(B48&lt;4, "Does Not Meet Expectations", "Partially Meets Expectations"))</f>
        <v>Does Not Meet Expectations</v>
      </c>
    </row>
    <row r="49" spans="1:8" s="24" customFormat="1" ht="48.75">
      <c r="A49" s="145" t="s">
        <v>63</v>
      </c>
      <c r="B49" s="32">
        <f>Writing!D22</f>
        <v>3</v>
      </c>
      <c r="C49" s="138" t="s">
        <v>334</v>
      </c>
      <c r="D49" s="146" t="s">
        <v>360</v>
      </c>
      <c r="E49" s="39" t="str">
        <f t="shared" ref="E49" si="6">IF(B49&gt;5, "Meets Expectatations", IF(B49&lt;4, "Does Not Meet Expectations", "Partially Meets Expectations"))</f>
        <v>Does Not Meet Expectations</v>
      </c>
      <c r="F49" s="34"/>
      <c r="G49" s="34"/>
      <c r="H49" s="34"/>
    </row>
    <row r="50" spans="1:8" s="24" customFormat="1" ht="48.75">
      <c r="A50" s="145" t="s">
        <v>343</v>
      </c>
      <c r="B50" s="32">
        <f>Writing!C34</f>
        <v>3</v>
      </c>
      <c r="C50" s="138" t="s">
        <v>329</v>
      </c>
      <c r="D50" s="146" t="s">
        <v>350</v>
      </c>
      <c r="E50" s="39" t="str">
        <f>IF(B50&gt;4, "Meets Expectatations", IF(B50&lt;3, "Does Not Meet Expectations", "Partially Meets Expectations"))</f>
        <v>Partially Meets Expectations</v>
      </c>
    </row>
    <row r="51" spans="1:8" s="24" customFormat="1" ht="48.75">
      <c r="A51" s="145" t="s">
        <v>122</v>
      </c>
      <c r="B51" s="32">
        <f>Writing!D34</f>
        <v>3</v>
      </c>
      <c r="C51" s="138" t="s">
        <v>329</v>
      </c>
      <c r="D51" s="146" t="s">
        <v>350</v>
      </c>
      <c r="E51" s="39" t="str">
        <f t="shared" ref="E51:E52" si="7">IF(B51&gt;4, "Meets Expectatations", IF(B51&lt;3, "Does Not Meet Expectations", "Partially Meets Expectations"))</f>
        <v>Partially Meets Expectations</v>
      </c>
    </row>
    <row r="52" spans="1:8" s="24" customFormat="1" ht="48.75">
      <c r="A52" s="145" t="s">
        <v>346</v>
      </c>
      <c r="B52" s="32">
        <f>Writing!C46</f>
        <v>3</v>
      </c>
      <c r="C52" s="138" t="s">
        <v>329</v>
      </c>
      <c r="D52" s="146" t="s">
        <v>350</v>
      </c>
      <c r="E52" s="39" t="str">
        <f t="shared" si="7"/>
        <v>Partially Meets Expectations</v>
      </c>
    </row>
    <row r="53" spans="1:8" s="24" customFormat="1" ht="48.75">
      <c r="A53" s="153" t="s">
        <v>139</v>
      </c>
      <c r="B53" s="154">
        <f>Writing!D46</f>
        <v>3</v>
      </c>
      <c r="C53" s="155" t="s">
        <v>329</v>
      </c>
      <c r="D53" s="156" t="s">
        <v>350</v>
      </c>
      <c r="E53" s="39" t="str">
        <f>IF(B53&gt;4, "Meets Expectatations", IF(B53&lt;3, "Does Not Meet Expectations", "Partially Meets Expectations"))</f>
        <v>Partially Meets Expectations</v>
      </c>
    </row>
  </sheetData>
  <sheetProtection algorithmName="SHA-512" hashValue="S/txkGVQoR6MXUkUhVVzmmSeb5PcwDSj8UWOpZG5vYD/q0yQbwm4TSmcZnSo4hdseDb/YDl+3ND3eAxik8YzqA==" saltValue="2SpN2CIQHiGuLc4Rh4Kb0A==" spinCount="100000" sheet="1" objects="1" scenarios="1" formatCells="0" formatColumns="0" formatRows="0" insertHyperlinks="0"/>
  <mergeCells count="14">
    <mergeCell ref="A38:E38"/>
    <mergeCell ref="A46:E46"/>
    <mergeCell ref="D8:D10"/>
    <mergeCell ref="E8:E10"/>
    <mergeCell ref="A11:E11"/>
    <mergeCell ref="A15:E15"/>
    <mergeCell ref="A23:E23"/>
    <mergeCell ref="A30:E30"/>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2024-01-09T20:45:42Z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