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17"/>
  <workbookPr/>
  <mc:AlternateContent xmlns:mc="http://schemas.openxmlformats.org/markup-compatibility/2006">
    <mc:Choice Requires="x15">
      <x15ac:absPath xmlns:x15ac="http://schemas.microsoft.com/office/spreadsheetml/2010/11/ac" url="/Users/hej4db/Library/Application Support/Box/Box Edit/Documents/1374868386910/"/>
    </mc:Choice>
  </mc:AlternateContent>
  <xr:revisionPtr revIDLastSave="482" documentId="13_ncr:1_{7832EC7C-848E-184B-8EF5-DDB8AAB0722C}" xr6:coauthVersionLast="47" xr6:coauthVersionMax="47" xr10:uidLastSave="{22D0A173-CB50-46E3-9926-70A515FF20EF}"/>
  <bookViews>
    <workbookView xWindow="5100" yWindow="560" windowWidth="20760" windowHeight="16080" xr2:uid="{00000000-000D-0000-FFFF-FFFF00000000}"/>
  </bookViews>
  <sheets>
    <sheet name="Introduction" sheetId="26" r:id="rId1"/>
    <sheet name="Design &amp; Usability" sheetId="25" r:id="rId2"/>
    <sheet name="PA &amp; Phonemic Awareness" sheetId="2" r:id="rId3"/>
    <sheet name="Phonics" sheetId="14" r:id="rId4"/>
    <sheet name="Accessibility Assurance" sheetId="27" r:id="rId5"/>
    <sheet name="Intervention RatingSummary" sheetId="13" r:id="rId6"/>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2" roundtripDataSignature="AMtx7mhLUY1QCKkzSTZ1o1jTeFRP0zTzWg=="/>
    </ext>
  </extLst>
</workbook>
</file>

<file path=xl/calcChain.xml><?xml version="1.0" encoding="utf-8"?>
<calcChain xmlns="http://schemas.openxmlformats.org/spreadsheetml/2006/main">
  <c r="C27" i="2" l="1"/>
  <c r="B8" i="13" s="1"/>
  <c r="E8" i="13" s="1"/>
  <c r="C39" i="25"/>
  <c r="B7" i="13" s="1"/>
  <c r="E7" i="13" s="1"/>
  <c r="C24" i="25"/>
  <c r="B6" i="13" s="1"/>
  <c r="E6" i="13" s="1"/>
  <c r="C37" i="14" l="1"/>
  <c r="B9" i="13" s="1"/>
  <c r="E9" i="13" s="1"/>
</calcChain>
</file>

<file path=xl/sharedStrings.xml><?xml version="1.0" encoding="utf-8"?>
<sst xmlns="http://schemas.openxmlformats.org/spreadsheetml/2006/main" count="313" uniqueCount="209">
  <si>
    <t>Intervention Instructional Program Review Rubrics</t>
  </si>
  <si>
    <t>Virginia Department of Education</t>
  </si>
  <si>
    <t>2023 Review Cycle</t>
  </si>
  <si>
    <r>
      <t xml:space="preserve">Background: </t>
    </r>
    <r>
      <rPr>
        <sz val="11"/>
        <color rgb="FF000000"/>
        <rFont val="Calibri"/>
        <family val="2"/>
      </rPr>
      <t xml:space="preserve">The Virginia Literacy Act (VLA) requires the Virginia Department of Education to create an advisory list of instructional programming that includes evidence-based literacy instruction aligned to science-based reading research.  This rubric is designed to evaluate intensive intervention programming for alignment with scientifically-based best practices and high-quality instruction for students who are below proficiency levels in reading.  </t>
    </r>
  </si>
  <si>
    <r>
      <rPr>
        <b/>
        <sz val="11"/>
        <color rgb="FF000000"/>
        <rFont val="Calibri"/>
        <family val="2"/>
      </rPr>
      <t>Purpose:</t>
    </r>
    <r>
      <rPr>
        <sz val="11"/>
        <color rgb="FF000000"/>
        <rFont val="Calibri"/>
        <family val="2"/>
      </rPr>
      <t xml:space="preserve"> The Intervention Program Review evaluates submissions for alignment with the indicators for high-quality foundational skill intervention materials. The VLP aims to develop a comprehensive and transparent process to review instructional programs resulting in a Recommended Intervention Program Guide that will be submitted to the VDOE for VBOE approval, as required by the VLA. VLP, in collaboration with VDOE, has developed a review process that will evaluate programs against this rubric for evidence of scientifically based program and instructional design features including: 
Research alignment 
Explicit instruction 
Systematic instruction
Cumulative instruction
Aligned assessment 
Corrective feedback
Usability and support 
Programs will be evaluated for evidence of high-quality, scientifically-based reading instruction in essential components for reading in the following content areas: 
Phonological and Phonemic Awareness 
Phonics and Word Analysis 
Fluency for Automatic Word Recognition 
Vocabulary 
Text Reading for Comprehension  </t>
    </r>
  </si>
  <si>
    <r>
      <rPr>
        <b/>
        <sz val="11"/>
        <color rgb="FF000000"/>
        <rFont val="Calibri"/>
        <family val="2"/>
      </rPr>
      <t xml:space="preserve">Definition of Intervention Programming: 
</t>
    </r>
    <r>
      <rPr>
        <sz val="11"/>
        <color rgb="FF000000"/>
        <rFont val="Calibri"/>
        <family val="2"/>
      </rPr>
      <t xml:space="preserve">Intervention programs provide systematic, explicit evidence-based instruction (EBLI) aligned to science-based reading research (SBRR) to students who persistently struggle to master literacy skills including phonemic awareness, phonics, fluency, vocabulary, and comprehension. </t>
    </r>
  </si>
  <si>
    <r>
      <rPr>
        <b/>
        <sz val="11"/>
        <color rgb="FF000000"/>
        <rFont val="Calibri"/>
        <family val="2"/>
      </rPr>
      <t>Process:</t>
    </r>
    <r>
      <rPr>
        <sz val="11"/>
        <color rgb="FF000000"/>
        <rFont val="Calibri"/>
        <family val="2"/>
      </rPr>
      <t xml:space="preserve"> Providers will submit a comprehensive application including instructional materials, a review rubric application, and other materials outlined in the application. </t>
    </r>
  </si>
  <si>
    <t>Intervention Instructional Program Review Rubric for Design &amp; Usability
Submission Information</t>
  </si>
  <si>
    <t>Date: July 13, 2023</t>
  </si>
  <si>
    <t>Name of Provider: Sortegories, LLC</t>
  </si>
  <si>
    <t>Product Title and Edition: Sortegories 3.0</t>
  </si>
  <si>
    <t>Publication Year: 2022</t>
  </si>
  <si>
    <t xml:space="preserve">Important: </t>
  </si>
  <si>
    <r>
      <rPr>
        <b/>
        <sz val="12"/>
        <color rgb="FF000000"/>
        <rFont val="Calibri"/>
        <family val="2"/>
      </rPr>
      <t xml:space="preserve">Notice of Denial | Right to Appeal: </t>
    </r>
    <r>
      <rPr>
        <sz val="12"/>
        <color rgb="FF000000"/>
        <rFont val="Calibri"/>
        <family val="2"/>
      </rPr>
      <t xml:space="preserve">If you are appealing this decision, please complete the "Provider Appeal Notes" and submit it through our website. Instructions are provided in the Notice of Denial. All Intervention Review Appeal submissions must be submitted within 14 days of receipt of the Notice of Denial.   </t>
    </r>
  </si>
  <si>
    <r>
      <t xml:space="preserve">Rating Definitions: </t>
    </r>
    <r>
      <rPr>
        <sz val="12"/>
        <color rgb="FF000000"/>
        <rFont val="Calibri"/>
        <family val="2"/>
      </rPr>
      <t xml:space="preserve">Reviewers will evaluate intensive intervention instructional programs based on the rubric below. Each indicator will be reviewed as it Meets Expectations or Does Not Meet Expectations, with evidence and/or comments to support the rating. Each indicator is worth one point. 							</t>
    </r>
  </si>
  <si>
    <t>Date:</t>
  </si>
  <si>
    <r>
      <rPr>
        <b/>
        <sz val="12"/>
        <color rgb="FF000000"/>
        <rFont val="Calibri"/>
        <scheme val="minor"/>
      </rPr>
      <t>Meets Expectations:</t>
    </r>
    <r>
      <rPr>
        <sz val="12"/>
        <color rgb="FF000000"/>
        <rFont val="Calibri"/>
        <scheme val="minor"/>
      </rPr>
      <t xml:space="preserve">  Indicates the program meets the standard for the indicator based on instructional materials and other evidence submitted by the provider. </t>
    </r>
  </si>
  <si>
    <t xml:space="preserve">Appeal Decision: </t>
  </si>
  <si>
    <r>
      <rPr>
        <b/>
        <sz val="12"/>
        <color rgb="FF000000"/>
        <rFont val="Calibri"/>
        <scheme val="minor"/>
      </rPr>
      <t>Does Not Meet Expectations:</t>
    </r>
    <r>
      <rPr>
        <sz val="12"/>
        <color rgb="FF000000"/>
        <rFont val="Calibri"/>
        <scheme val="minor"/>
      </rPr>
      <t xml:space="preserve">  Indicates the program does not meet the standard for the indicator (limited or no evidence) based on instructional materials and other evidence submitted by the provider. </t>
    </r>
  </si>
  <si>
    <t>Indicators</t>
  </si>
  <si>
    <t>Instructional Design</t>
  </si>
  <si>
    <t>Meets / Does Not Meet</t>
  </si>
  <si>
    <t>Intervention Appeal Notes</t>
  </si>
  <si>
    <t>1a</t>
  </si>
  <si>
    <r>
      <rPr>
        <sz val="11"/>
        <color rgb="FF000000"/>
        <rFont val="Calibri"/>
        <family val="2"/>
      </rPr>
      <t xml:space="preserve">Instruction and assessment tools within materials </t>
    </r>
    <r>
      <rPr>
        <b/>
        <sz val="11"/>
        <color rgb="FF000000"/>
        <rFont val="Calibri"/>
        <family val="2"/>
      </rPr>
      <t>do not require or encourage three-cueing</t>
    </r>
    <r>
      <rPr>
        <sz val="11"/>
        <color rgb="FF000000"/>
        <rFont val="Calibri"/>
        <family val="2"/>
      </rPr>
      <t xml:space="preserve"> (students gaining meaning from print through semantic, syntactic or graphophonic cues); </t>
    </r>
    <r>
      <rPr>
        <b/>
        <sz val="11"/>
        <color rgb="FF000000"/>
        <rFont val="Calibri"/>
        <family val="2"/>
      </rPr>
      <t>meaning, structure, and visual (MSV) cues</t>
    </r>
    <r>
      <rPr>
        <sz val="11"/>
        <color rgb="FF000000"/>
        <rFont val="Calibri"/>
        <family val="2"/>
      </rPr>
      <t xml:space="preserve">; or approaches that rely on </t>
    </r>
    <r>
      <rPr>
        <b/>
        <sz val="11"/>
        <color rgb="FF000000"/>
        <rFont val="Calibri"/>
        <family val="2"/>
      </rPr>
      <t>visual memory</t>
    </r>
    <r>
      <rPr>
        <sz val="11"/>
        <color rgb="FF000000"/>
        <rFont val="Calibri"/>
        <family val="2"/>
      </rPr>
      <t xml:space="preserve"> for word recognition.  (Non-negotiable) </t>
    </r>
  </si>
  <si>
    <t>Meets Expectations - 1 point</t>
  </si>
  <si>
    <t>1b</t>
  </si>
  <si>
    <r>
      <t xml:space="preserve">Materials and instructional approaches support the </t>
    </r>
    <r>
      <rPr>
        <b/>
        <sz val="11"/>
        <rFont val="Calibri"/>
        <family val="2"/>
      </rPr>
      <t xml:space="preserve">rubric definition </t>
    </r>
    <r>
      <rPr>
        <sz val="11"/>
        <rFont val="Calibri"/>
        <family val="2"/>
      </rPr>
      <t>for a literacy intervention program.  </t>
    </r>
  </si>
  <si>
    <t>1c</t>
  </si>
  <si>
    <r>
      <t xml:space="preserve">Materials provide an </t>
    </r>
    <r>
      <rPr>
        <b/>
        <sz val="11"/>
        <rFont val="Calibri"/>
        <family val="2"/>
      </rPr>
      <t xml:space="preserve">evidence base </t>
    </r>
    <r>
      <rPr>
        <sz val="11"/>
        <rFont val="Calibri"/>
        <family val="2"/>
      </rPr>
      <t>for alignment with science-based reading research and includes evidence-based literacy instruction. </t>
    </r>
  </si>
  <si>
    <t>1d</t>
  </si>
  <si>
    <r>
      <t xml:space="preserve">The intervention program can be </t>
    </r>
    <r>
      <rPr>
        <b/>
        <sz val="11"/>
        <rFont val="Calibri"/>
        <family val="2"/>
      </rPr>
      <t>reasonably implemented</t>
    </r>
    <r>
      <rPr>
        <sz val="11"/>
        <rFont val="Calibri"/>
        <family val="2"/>
      </rPr>
      <t xml:space="preserve"> within school hours and with resources that are included or readily available in a typical school setting. </t>
    </r>
  </si>
  <si>
    <t>1e</t>
  </si>
  <si>
    <r>
      <rPr>
        <sz val="11"/>
        <color rgb="FF000000"/>
        <rFont val="Calibri"/>
        <family val="2"/>
      </rPr>
      <t xml:space="preserve">The intervention program is </t>
    </r>
    <r>
      <rPr>
        <b/>
        <sz val="11"/>
        <color rgb="FF000000"/>
        <rFont val="Calibri"/>
        <family val="2"/>
      </rPr>
      <t xml:space="preserve">data-driven </t>
    </r>
    <r>
      <rPr>
        <sz val="11"/>
        <color rgb="FF000000"/>
        <rFont val="Calibri"/>
        <family val="2"/>
      </rPr>
      <t xml:space="preserve">and can be </t>
    </r>
    <r>
      <rPr>
        <b/>
        <sz val="11"/>
        <color rgb="FF000000"/>
        <rFont val="Calibri"/>
        <family val="2"/>
      </rPr>
      <t>intensified</t>
    </r>
    <r>
      <rPr>
        <sz val="11"/>
        <color rgb="FF000000"/>
        <rFont val="Calibri"/>
        <family val="2"/>
      </rPr>
      <t xml:space="preserve"> by skill needs. </t>
    </r>
  </si>
  <si>
    <t>1f</t>
  </si>
  <si>
    <r>
      <t xml:space="preserve">The intervention program contains </t>
    </r>
    <r>
      <rPr>
        <b/>
        <sz val="11"/>
        <rFont val="Calibri"/>
        <family val="2"/>
      </rPr>
      <t>explicit and systematic instruction</t>
    </r>
    <r>
      <rPr>
        <sz val="11"/>
        <rFont val="Calibri"/>
        <family val="2"/>
      </rPr>
      <t xml:space="preserve"> in elements necessary for reading (phonological and phonemic awareness, phonics and word analysis, fluency for automatic word recognition, vocabulary, and comprehension). </t>
    </r>
  </si>
  <si>
    <t>1g</t>
  </si>
  <si>
    <r>
      <t xml:space="preserve">The intervention program includes </t>
    </r>
    <r>
      <rPr>
        <b/>
        <sz val="11"/>
        <rFont val="Calibri"/>
        <family val="2"/>
      </rPr>
      <t>instructional materials</t>
    </r>
    <r>
      <rPr>
        <sz val="11"/>
        <rFont val="Calibri"/>
        <family val="2"/>
      </rPr>
      <t xml:space="preserve"> necessary to implement the program in the areas of phonological awareness, phonics, fluency, vocabulary, and comprehension. </t>
    </r>
  </si>
  <si>
    <t>1h</t>
  </si>
  <si>
    <r>
      <t xml:space="preserve">Materials include program assessment tools that are used to determine student </t>
    </r>
    <r>
      <rPr>
        <b/>
        <sz val="11"/>
        <rFont val="Calibri"/>
        <family val="2"/>
      </rPr>
      <t>placement</t>
    </r>
    <r>
      <rPr>
        <sz val="11"/>
        <rFont val="Calibri"/>
        <family val="2"/>
      </rPr>
      <t>. </t>
    </r>
  </si>
  <si>
    <t>1i</t>
  </si>
  <si>
    <r>
      <t xml:space="preserve">Instructional routines and activities elicit high levels of </t>
    </r>
    <r>
      <rPr>
        <b/>
        <sz val="11"/>
        <rFont val="Calibri"/>
        <family val="2"/>
      </rPr>
      <t>student response.</t>
    </r>
    <r>
      <rPr>
        <sz val="11"/>
        <rFont val="Calibri"/>
        <family val="2"/>
      </rPr>
      <t> </t>
    </r>
  </si>
  <si>
    <t>1j</t>
  </si>
  <si>
    <r>
      <t xml:space="preserve">Materials include integrated pause points and/or guidance on providing </t>
    </r>
    <r>
      <rPr>
        <b/>
        <sz val="11"/>
        <rFont val="Calibri"/>
        <family val="2"/>
      </rPr>
      <t>corrective feedback</t>
    </r>
    <r>
      <rPr>
        <sz val="11"/>
        <rFont val="Calibri"/>
        <family val="2"/>
      </rPr>
      <t xml:space="preserve"> to students.  </t>
    </r>
  </si>
  <si>
    <t>1k</t>
  </si>
  <si>
    <r>
      <t>Materials regularly and systematically embed curriculum-based assessment opportunities that</t>
    </r>
    <r>
      <rPr>
        <b/>
        <sz val="11"/>
        <rFont val="Calibri"/>
        <family val="2"/>
      </rPr>
      <t xml:space="preserve"> measure progress and inform instruction</t>
    </r>
    <r>
      <rPr>
        <sz val="11"/>
        <rFont val="Calibri"/>
        <family val="2"/>
      </rPr>
      <t>. </t>
    </r>
  </si>
  <si>
    <t>Summary</t>
  </si>
  <si>
    <t xml:space="preserve">This program meets expectations for Instructional Design and received a score of 11 out of 11 points as an intervention program for phonemic awareness and phonics.  It can be used as a daily intervention for students that persistently struggle to master literacy skills of phonics and phonemic awareness.  Instruction does not include three-cueing or visual memory for word recognition but teaches blending and segmenting individual sounds to decode and encode words.  Points were earned in the following areas:  explicit and systematic instruction with many opportunities for students to respond with corrective feedback, it is able to be reasonably implemented within a school setting and is evidence-based in science-based reading research. The program uses assessment for placement and has embedded assessment opportunities within activities to assist in making data-driven instructional decisions in the User Guide. </t>
  </si>
  <si>
    <t>N/A</t>
  </si>
  <si>
    <t>Subtotal  (11 points max)</t>
  </si>
  <si>
    <t>Criterion 2: Usability and Support</t>
  </si>
  <si>
    <t>Usability and Support</t>
  </si>
  <si>
    <t>2a</t>
  </si>
  <si>
    <r>
      <t xml:space="preserve">Materials provide clear and extensive support for </t>
    </r>
    <r>
      <rPr>
        <b/>
        <sz val="11"/>
        <rFont val="Calibri"/>
        <family val="2"/>
      </rPr>
      <t>building the teacher knowledge</t>
    </r>
    <r>
      <rPr>
        <sz val="11"/>
        <rFont val="Calibri"/>
        <family val="2"/>
      </rPr>
      <t xml:space="preserve"> needed to implement the intervention program. </t>
    </r>
  </si>
  <si>
    <t>2b</t>
  </si>
  <si>
    <r>
      <t xml:space="preserve">Materials provide clear organizational structures for </t>
    </r>
    <r>
      <rPr>
        <b/>
        <sz val="11"/>
        <rFont val="Calibri"/>
        <family val="2"/>
      </rPr>
      <t>lesson delivery.</t>
    </r>
    <r>
      <rPr>
        <sz val="11"/>
        <rFont val="Calibri"/>
        <family val="2"/>
      </rPr>
      <t>  </t>
    </r>
  </si>
  <si>
    <t>2c</t>
  </si>
  <si>
    <r>
      <t>Materials clearly communicate information about recommended</t>
    </r>
    <r>
      <rPr>
        <b/>
        <sz val="11"/>
        <rFont val="Calibri"/>
        <family val="2"/>
      </rPr>
      <t xml:space="preserve"> intervention group size and time requirements.</t>
    </r>
    <r>
      <rPr>
        <sz val="11"/>
        <rFont val="Calibri"/>
        <family val="2"/>
      </rPr>
      <t>  </t>
    </r>
  </si>
  <si>
    <t>2d</t>
  </si>
  <si>
    <r>
      <t xml:space="preserve">Materials provide guidance on </t>
    </r>
    <r>
      <rPr>
        <b/>
        <sz val="11"/>
        <rFont val="Calibri"/>
        <family val="2"/>
      </rPr>
      <t>adjusting intensity</t>
    </r>
    <r>
      <rPr>
        <sz val="11"/>
        <rFont val="Calibri"/>
        <family val="2"/>
      </rPr>
      <t xml:space="preserve"> of intervention based on student response. </t>
    </r>
  </si>
  <si>
    <t>2e</t>
  </si>
  <si>
    <r>
      <t xml:space="preserve">Materials provide support for teachers on supporting </t>
    </r>
    <r>
      <rPr>
        <b/>
        <sz val="11"/>
        <rFont val="Calibri"/>
        <family val="2"/>
      </rPr>
      <t>multilingual learners</t>
    </r>
    <r>
      <rPr>
        <sz val="11"/>
        <rFont val="Calibri"/>
        <family val="2"/>
      </rPr>
      <t>. </t>
    </r>
  </si>
  <si>
    <t>2f</t>
  </si>
  <si>
    <r>
      <t xml:space="preserve">Materials support a high level of </t>
    </r>
    <r>
      <rPr>
        <b/>
        <sz val="11"/>
        <rFont val="Calibri"/>
        <family val="2"/>
      </rPr>
      <t>student and teacher interaction</t>
    </r>
    <r>
      <rPr>
        <sz val="11"/>
        <rFont val="Calibri"/>
        <family val="2"/>
      </rPr>
      <t>. </t>
    </r>
  </si>
  <si>
    <t>2g</t>
  </si>
  <si>
    <r>
      <t xml:space="preserve">Materials include guidance for </t>
    </r>
    <r>
      <rPr>
        <b/>
        <sz val="11"/>
        <rFont val="Calibri"/>
        <family val="2"/>
      </rPr>
      <t>communication with parents</t>
    </r>
    <r>
      <rPr>
        <sz val="11"/>
        <rFont val="Calibri"/>
        <family val="2"/>
      </rPr>
      <t xml:space="preserve"> and/or materials for at-home connection. </t>
    </r>
  </si>
  <si>
    <t>2h</t>
  </si>
  <si>
    <r>
      <rPr>
        <sz val="11"/>
        <color rgb="FF000000"/>
        <rFont val="Calibri"/>
        <family val="2"/>
      </rPr>
      <t xml:space="preserve">If digital components are a part of the intervention program, materials include teacher </t>
    </r>
    <r>
      <rPr>
        <b/>
        <sz val="11"/>
        <color rgb="FF000000"/>
        <rFont val="Calibri"/>
        <family val="2"/>
      </rPr>
      <t xml:space="preserve">guidance </t>
    </r>
    <r>
      <rPr>
        <sz val="11"/>
        <color rgb="FF000000"/>
        <rFont val="Calibri"/>
        <family val="2"/>
      </rPr>
      <t xml:space="preserve">for the use of embedded </t>
    </r>
    <r>
      <rPr>
        <b/>
        <sz val="11"/>
        <color rgb="FF000000"/>
        <rFont val="Calibri"/>
        <family val="2"/>
      </rPr>
      <t xml:space="preserve">technology </t>
    </r>
    <r>
      <rPr>
        <sz val="11"/>
        <color rgb="FF000000"/>
        <rFont val="Calibri"/>
        <family val="2"/>
      </rPr>
      <t>to support and enhance student learning. </t>
    </r>
  </si>
  <si>
    <t>2i</t>
  </si>
  <si>
    <r>
      <t xml:space="preserve">Materials </t>
    </r>
    <r>
      <rPr>
        <sz val="11"/>
        <rFont val="Calibri"/>
        <family val="2"/>
      </rPr>
      <t xml:space="preserve">are easy to use and </t>
    </r>
    <r>
      <rPr>
        <b/>
        <sz val="11"/>
        <rFont val="Calibri"/>
        <family val="2"/>
      </rPr>
      <t>well organized</t>
    </r>
    <r>
      <rPr>
        <sz val="11"/>
        <rFont val="Calibri"/>
        <family val="2"/>
      </rPr>
      <t xml:space="preserve"> for users. </t>
    </r>
  </si>
  <si>
    <t>2j</t>
  </si>
  <si>
    <r>
      <t>Teacher editions</t>
    </r>
    <r>
      <rPr>
        <sz val="11"/>
        <rFont val="Calibri"/>
        <family val="2"/>
      </rPr>
      <t xml:space="preserve"> are concise and easy to manage with clear connections between teacher resources. </t>
    </r>
  </si>
  <si>
    <t xml:space="preserve">This program meets expectations for Usability and Support and received a score of 10 out of 10 points as an intervention program for phonemic awareness and phonics.  The User Guide provides information on intervention implementation including group size, time requirements, ways to adjust intensity, ways to support multilingual learners, and communicating with parents. Guidance on materials and technology is included in the teacher guide and online resources.  Information on Science-based reading research is included in the User Guide as well as the Sortegories YouTube channel to build teachers’ knowledge on reading instruction. </t>
  </si>
  <si>
    <t>Subtotal  (10 points max)</t>
  </si>
  <si>
    <t>Intervention Instructional Program Review Rubric for Phonological &amp; Phonemic Awareness
Submission Information</t>
  </si>
  <si>
    <r>
      <rPr>
        <b/>
        <sz val="12"/>
        <color rgb="FF000000"/>
        <rFont val="Calibri"/>
      </rPr>
      <t>Meets Expectations:</t>
    </r>
    <r>
      <rPr>
        <sz val="12"/>
        <color rgb="FF000000"/>
        <rFont val="Calibri"/>
      </rPr>
      <t xml:space="preserve">  Indicates the program meets the standard for the indicator based on instructional materials and other evidence submitted by the provider. </t>
    </r>
  </si>
  <si>
    <r>
      <rPr>
        <b/>
        <sz val="12"/>
        <color rgb="FF000000"/>
        <rFont val="Calibri"/>
      </rPr>
      <t>Does Not Meet Expectations:</t>
    </r>
    <r>
      <rPr>
        <sz val="12"/>
        <color rgb="FF000000"/>
        <rFont val="Calibri"/>
      </rPr>
      <t xml:space="preserve">  Indicates the program does not meet the standard for the indicator (limited or no evidence) based on instructional materials and other evidence submitted by the provider. </t>
    </r>
  </si>
  <si>
    <t>Phonological &amp; Phonemic Awareness</t>
  </si>
  <si>
    <t>3a</t>
  </si>
  <si>
    <r>
      <rPr>
        <sz val="11"/>
        <color rgb="FF000000"/>
        <rFont val="Calibri"/>
      </rPr>
      <t xml:space="preserve">There is a detailed </t>
    </r>
    <r>
      <rPr>
        <b/>
        <sz val="11"/>
        <color rgb="FF000000"/>
        <rFont val="Calibri"/>
      </rPr>
      <t xml:space="preserve">scope and sequence </t>
    </r>
    <r>
      <rPr>
        <sz val="11"/>
        <color rgb="FF000000"/>
        <rFont val="Calibri"/>
      </rPr>
      <t>of phonological and phonemic awareness skills. </t>
    </r>
  </si>
  <si>
    <t>3b</t>
  </si>
  <si>
    <r>
      <t>Phonological awareness tasks</t>
    </r>
    <r>
      <rPr>
        <b/>
        <sz val="11"/>
        <color rgb="FF000000"/>
        <rFont val="Calibri"/>
        <family val="2"/>
      </rPr>
      <t xml:space="preserve"> increase in difficulty</t>
    </r>
    <r>
      <rPr>
        <sz val="11"/>
        <color rgb="FF000000"/>
        <rFont val="Calibri"/>
        <family val="2"/>
      </rPr>
      <t xml:space="preserve"> over the scope and sequence.  </t>
    </r>
  </si>
  <si>
    <t>3c</t>
  </si>
  <si>
    <r>
      <t xml:space="preserve">New skills are explicitly modeled using a </t>
    </r>
    <r>
      <rPr>
        <b/>
        <sz val="11"/>
        <color rgb="FF000000"/>
        <rFont val="Calibri"/>
        <family val="2"/>
      </rPr>
      <t>gradual release model</t>
    </r>
    <r>
      <rPr>
        <sz val="11"/>
        <color rgb="FF000000"/>
        <rFont val="Calibri"/>
        <family val="2"/>
      </rPr>
      <t>. </t>
    </r>
  </si>
  <si>
    <t>3d</t>
  </si>
  <si>
    <r>
      <t xml:space="preserve">Materials provide explicit </t>
    </r>
    <r>
      <rPr>
        <b/>
        <sz val="11"/>
        <color rgb="FF000000"/>
        <rFont val="Calibri"/>
        <family val="2"/>
      </rPr>
      <t>routines for blending and segmenting</t>
    </r>
    <r>
      <rPr>
        <sz val="11"/>
        <color rgb="FF000000"/>
        <rFont val="Calibri"/>
        <family val="2"/>
      </rPr>
      <t xml:space="preserve"> </t>
    </r>
    <r>
      <rPr>
        <b/>
        <sz val="11"/>
        <color rgb="FF000000"/>
        <rFont val="Calibri"/>
        <family val="2"/>
      </rPr>
      <t>individual phonemes</t>
    </r>
    <r>
      <rPr>
        <sz val="11"/>
        <color rgb="FF000000"/>
        <rFont val="Calibri"/>
        <family val="2"/>
      </rPr>
      <t xml:space="preserve"> in words. </t>
    </r>
  </si>
  <si>
    <t>3e</t>
  </si>
  <si>
    <r>
      <t xml:space="preserve">Students have frequent opportunities to </t>
    </r>
    <r>
      <rPr>
        <b/>
        <sz val="11"/>
        <color rgb="FF000000"/>
        <rFont val="Calibri"/>
        <family val="2"/>
      </rPr>
      <t xml:space="preserve">analyze </t>
    </r>
    <r>
      <rPr>
        <sz val="11"/>
        <color rgb="FF000000"/>
        <rFont val="Calibri"/>
        <family val="2"/>
      </rPr>
      <t xml:space="preserve">spoken words at the </t>
    </r>
    <r>
      <rPr>
        <b/>
        <sz val="11"/>
        <color rgb="FF000000"/>
        <rFont val="Calibri"/>
        <family val="2"/>
      </rPr>
      <t>phoneme level</t>
    </r>
    <r>
      <rPr>
        <sz val="11"/>
        <color rgb="FF000000"/>
        <rFont val="Calibri"/>
        <family val="2"/>
      </rPr>
      <t>. </t>
    </r>
  </si>
  <si>
    <t>3f</t>
  </si>
  <si>
    <r>
      <t xml:space="preserve">Materials incorporate explicit instruction on the way taught phonemes </t>
    </r>
    <r>
      <rPr>
        <b/>
        <sz val="11"/>
        <color rgb="FF000000"/>
        <rFont val="Calibri"/>
        <family val="2"/>
      </rPr>
      <t>look and feel</t>
    </r>
    <r>
      <rPr>
        <sz val="11"/>
        <color rgb="FF000000"/>
        <rFont val="Calibri"/>
        <family val="2"/>
      </rPr>
      <t xml:space="preserve"> </t>
    </r>
    <r>
      <rPr>
        <b/>
        <sz val="11"/>
        <color rgb="FF000000"/>
        <rFont val="Calibri"/>
        <family val="2"/>
      </rPr>
      <t>in the mouth</t>
    </r>
    <r>
      <rPr>
        <sz val="11"/>
        <color rgb="FF000000"/>
        <rFont val="Calibri"/>
        <family val="2"/>
      </rPr>
      <t xml:space="preserve"> when produced. </t>
    </r>
  </si>
  <si>
    <t>3g</t>
  </si>
  <si>
    <r>
      <t xml:space="preserve">Phonemic awareness tasks are connected with </t>
    </r>
    <r>
      <rPr>
        <b/>
        <sz val="11"/>
        <color rgb="FF000000"/>
        <rFont val="Calibri"/>
        <family val="2"/>
      </rPr>
      <t>graphemes early on</t>
    </r>
    <r>
      <rPr>
        <sz val="11"/>
        <color rgb="FF000000"/>
        <rFont val="Calibri"/>
        <family val="2"/>
      </rPr>
      <t xml:space="preserve"> in instruction. </t>
    </r>
  </si>
  <si>
    <t>3h</t>
  </si>
  <si>
    <r>
      <t xml:space="preserve">Instructional time is focused on </t>
    </r>
    <r>
      <rPr>
        <b/>
        <sz val="11"/>
        <color rgb="FF000000"/>
        <rFont val="Calibri"/>
        <family val="2"/>
      </rPr>
      <t>high-priority skills</t>
    </r>
    <r>
      <rPr>
        <sz val="11"/>
        <color rgb="FF000000"/>
        <rFont val="Calibri"/>
        <family val="2"/>
      </rPr>
      <t xml:space="preserve"> such as isolating beginning phonemes, blending and segmenting phonemes, and distinguishing between vowel sounds. </t>
    </r>
  </si>
  <si>
    <t>3i</t>
  </si>
  <si>
    <r>
      <t xml:space="preserve">Consonant </t>
    </r>
    <r>
      <rPr>
        <b/>
        <sz val="11"/>
        <color rgb="FF000000"/>
        <rFont val="Calibri"/>
        <family val="2"/>
      </rPr>
      <t xml:space="preserve">blends </t>
    </r>
    <r>
      <rPr>
        <sz val="11"/>
        <color rgb="FF000000"/>
        <rFont val="Calibri"/>
        <family val="2"/>
      </rPr>
      <t>are taught as</t>
    </r>
    <r>
      <rPr>
        <b/>
        <sz val="11"/>
        <color rgb="FF000000"/>
        <rFont val="Calibri"/>
        <family val="2"/>
      </rPr>
      <t xml:space="preserve"> individual phonemes</t>
    </r>
    <r>
      <rPr>
        <sz val="11"/>
        <color rgb="FF000000"/>
        <rFont val="Calibri"/>
        <family val="2"/>
      </rPr>
      <t xml:space="preserve"> when segmenting. </t>
    </r>
  </si>
  <si>
    <t>3j</t>
  </si>
  <si>
    <r>
      <t xml:space="preserve">Materials incorporate the </t>
    </r>
    <r>
      <rPr>
        <b/>
        <sz val="11"/>
        <color rgb="FF000000"/>
        <rFont val="Calibri"/>
        <family val="2"/>
      </rPr>
      <t>use of letters, kinesthetic movements,</t>
    </r>
    <r>
      <rPr>
        <sz val="11"/>
        <color rgb="FF000000"/>
        <rFont val="Calibri"/>
        <family val="2"/>
      </rPr>
      <t xml:space="preserve"> and/or </t>
    </r>
    <r>
      <rPr>
        <b/>
        <sz val="11"/>
        <color rgb="FF000000"/>
        <rFont val="Calibri"/>
        <family val="2"/>
      </rPr>
      <t xml:space="preserve">manipulatives </t>
    </r>
    <r>
      <rPr>
        <sz val="11"/>
        <color rgb="FF000000"/>
        <rFont val="Calibri"/>
        <family val="2"/>
      </rPr>
      <t>to support the development of phonological awareness skills.  </t>
    </r>
  </si>
  <si>
    <t>3k</t>
  </si>
  <si>
    <r>
      <t xml:space="preserve">Materials include specific and precise teacher language for </t>
    </r>
    <r>
      <rPr>
        <b/>
        <sz val="11"/>
        <rFont val="Calibri"/>
        <family val="2"/>
      </rPr>
      <t>corrective feedback</t>
    </r>
    <r>
      <rPr>
        <sz val="11"/>
        <rFont val="Calibri"/>
        <family val="2"/>
      </rPr>
      <t>. </t>
    </r>
  </si>
  <si>
    <t>3l</t>
  </si>
  <si>
    <r>
      <t xml:space="preserve">Materials include tools for tracking and </t>
    </r>
    <r>
      <rPr>
        <b/>
        <sz val="11"/>
        <rFont val="Calibri"/>
        <family val="2"/>
      </rPr>
      <t xml:space="preserve">communicating progress to students </t>
    </r>
    <r>
      <rPr>
        <sz val="11"/>
        <rFont val="Calibri"/>
        <family val="2"/>
      </rPr>
      <t>within the program. </t>
    </r>
  </si>
  <si>
    <t>3m</t>
  </si>
  <si>
    <r>
      <t>Materials include</t>
    </r>
    <r>
      <rPr>
        <sz val="11"/>
        <rFont val="Calibri"/>
        <family val="2"/>
      </rPr>
      <t xml:space="preserve"> annotations</t>
    </r>
    <r>
      <rPr>
        <sz val="11"/>
        <color rgb="FF000000"/>
        <rFont val="Calibri"/>
        <family val="2"/>
      </rPr>
      <t xml:space="preserve"> to support teachers on </t>
    </r>
    <r>
      <rPr>
        <b/>
        <sz val="11"/>
        <color rgb="FF000000"/>
        <rFont val="Calibri"/>
        <family val="2"/>
      </rPr>
      <t>differentiation and scaffolding</t>
    </r>
    <r>
      <rPr>
        <sz val="11"/>
        <color rgb="FF000000"/>
        <rFont val="Calibri"/>
        <family val="2"/>
      </rPr>
      <t xml:space="preserve"> for students needing more support.  </t>
    </r>
  </si>
  <si>
    <t>3n</t>
  </si>
  <si>
    <r>
      <t xml:space="preserve">Phonological awareness, including phonemic awareness, instruction is linked to </t>
    </r>
    <r>
      <rPr>
        <b/>
        <sz val="11"/>
        <color rgb="FF000000"/>
        <rFont val="Calibri"/>
        <family val="2"/>
      </rPr>
      <t xml:space="preserve">ongoing assessment </t>
    </r>
    <r>
      <rPr>
        <sz val="11"/>
        <color rgb="FF000000"/>
        <rFont val="Calibri"/>
        <family val="2"/>
      </rPr>
      <t>data. </t>
    </r>
  </si>
  <si>
    <t xml:space="preserve">This program meets expectations for Phonological and Phonemic Awareness and received a score of 14 out of 14 total points . Points were earned for containing a scope and sequence for PA skills that increase in difficulty, providing a gradual release model as well as differentiation for students needing more support, containing routines for both blending and segmenting, referencing materials for teaching how phonemes look and feel in the mouth, and connecting graphemes to the phonemic awareness tasks early on in instruction. </t>
  </si>
  <si>
    <t>Subtotal (14 points max)</t>
  </si>
  <si>
    <t>Intervention Instructional Program Review Rubric for Phonics &amp; Word Analysis
Submission Information</t>
  </si>
  <si>
    <r>
      <rPr>
        <b/>
        <u/>
        <sz val="12"/>
        <color rgb="FF000000"/>
        <rFont val="Calibri"/>
        <scheme val="minor"/>
      </rPr>
      <t>Meets Expectations:</t>
    </r>
    <r>
      <rPr>
        <u/>
        <sz val="12"/>
        <color rgb="FF000000"/>
        <rFont val="Calibri"/>
        <scheme val="minor"/>
      </rPr>
      <t xml:space="preserve"> </t>
    </r>
    <r>
      <rPr>
        <sz val="12"/>
        <color rgb="FF000000"/>
        <rFont val="Calibri"/>
        <scheme val="minor"/>
      </rPr>
      <t xml:space="preserve"> Indicates the program meets the standard for the indicator based on instructional materials and other evidence submitted by the provider. </t>
    </r>
  </si>
  <si>
    <r>
      <rPr>
        <b/>
        <u/>
        <sz val="12"/>
        <color rgb="FF000000"/>
        <rFont val="Calibri"/>
        <scheme val="minor"/>
      </rPr>
      <t>Does Not Meet Expectations:</t>
    </r>
    <r>
      <rPr>
        <sz val="12"/>
        <color rgb="FF000000"/>
        <rFont val="Calibri"/>
        <scheme val="minor"/>
      </rPr>
      <t xml:space="preserve">  Indicates the program does not meet the standard for the indicator (limited or no evidence) based on instructional materials and other evidence submitted by the provider. </t>
    </r>
  </si>
  <si>
    <t>Phonics &amp; Word Analysis</t>
  </si>
  <si>
    <t xml:space="preserve"> </t>
  </si>
  <si>
    <t>4a</t>
  </si>
  <si>
    <r>
      <t xml:space="preserve">There is a </t>
    </r>
    <r>
      <rPr>
        <b/>
        <sz val="11"/>
        <color rgb="FF000000"/>
        <rFont val="Calibri"/>
        <family val="2"/>
      </rPr>
      <t>scope and sequence</t>
    </r>
    <r>
      <rPr>
        <sz val="11"/>
        <color rgb="FF000000"/>
        <rFont val="Calibri"/>
        <family val="2"/>
      </rPr>
      <t xml:space="preserve"> of phonics patterns.  </t>
    </r>
  </si>
  <si>
    <t>4b</t>
  </si>
  <si>
    <r>
      <t xml:space="preserve">Phonics tasks </t>
    </r>
    <r>
      <rPr>
        <b/>
        <sz val="11"/>
        <color rgb="FF000000"/>
        <rFont val="Calibri"/>
        <family val="2"/>
      </rPr>
      <t>increase in difficulty</t>
    </r>
    <r>
      <rPr>
        <sz val="11"/>
        <color rgb="FF000000"/>
        <rFont val="Calibri"/>
        <family val="2"/>
      </rPr>
      <t xml:space="preserve"> from simple to complex. </t>
    </r>
  </si>
  <si>
    <t>4c</t>
  </si>
  <si>
    <r>
      <t xml:space="preserve">Grapheme/phoneme instruction starts with </t>
    </r>
    <r>
      <rPr>
        <b/>
        <sz val="11"/>
        <color rgb="FF000000"/>
        <rFont val="Calibri"/>
        <family val="2"/>
      </rPr>
      <t xml:space="preserve">high-utility graphemes </t>
    </r>
    <r>
      <rPr>
        <sz val="11"/>
        <color rgb="FF000000"/>
        <rFont val="Calibri"/>
        <family val="2"/>
      </rPr>
      <t>(e.g., s, a, t, p, i, n). </t>
    </r>
  </si>
  <si>
    <t>4d</t>
  </si>
  <si>
    <r>
      <t xml:space="preserve">High-utility graphemes are </t>
    </r>
    <r>
      <rPr>
        <b/>
        <sz val="11"/>
        <color rgb="FF000000"/>
        <rFont val="Calibri"/>
        <family val="2"/>
      </rPr>
      <t>connected to word types</t>
    </r>
    <r>
      <rPr>
        <sz val="11"/>
        <color rgb="FF000000"/>
        <rFont val="Calibri"/>
        <family val="2"/>
      </rPr>
      <t xml:space="preserve"> (e.g., VC, CVC) as soon as they are mastered. </t>
    </r>
  </si>
  <si>
    <t>4e</t>
  </si>
  <si>
    <r>
      <t xml:space="preserve">The phonics lesson format includes </t>
    </r>
    <r>
      <rPr>
        <b/>
        <sz val="11"/>
        <color rgb="FF000000"/>
        <rFont val="Calibri"/>
        <family val="2"/>
      </rPr>
      <t>instructional routines</t>
    </r>
    <r>
      <rPr>
        <sz val="11"/>
        <color rgb="FF000000"/>
        <rFont val="Calibri"/>
        <family val="2"/>
      </rPr>
      <t xml:space="preserve"> for </t>
    </r>
    <r>
      <rPr>
        <b/>
        <sz val="11"/>
        <color rgb="FF000000"/>
        <rFont val="Calibri"/>
        <family val="2"/>
      </rPr>
      <t xml:space="preserve">explicit </t>
    </r>
    <r>
      <rPr>
        <sz val="11"/>
        <color rgb="FF000000"/>
        <rFont val="Calibri"/>
        <family val="2"/>
      </rPr>
      <t xml:space="preserve">instruction, which includes specific mention of </t>
    </r>
    <r>
      <rPr>
        <b/>
        <sz val="11"/>
        <color rgb="FF000000"/>
        <rFont val="Calibri"/>
        <family val="2"/>
      </rPr>
      <t>practice</t>
    </r>
    <r>
      <rPr>
        <sz val="11"/>
        <color rgb="FF000000"/>
        <rFont val="Calibri"/>
        <family val="2"/>
      </rPr>
      <t>.         </t>
    </r>
  </si>
  <si>
    <t>4f</t>
  </si>
  <si>
    <r>
      <t xml:space="preserve">Grapheme/phoneme instruction </t>
    </r>
    <r>
      <rPr>
        <b/>
        <sz val="11"/>
        <color rgb="FF000000"/>
        <rFont val="Calibri"/>
        <family val="2"/>
      </rPr>
      <t xml:space="preserve">integrates </t>
    </r>
    <r>
      <rPr>
        <sz val="11"/>
        <color rgb="FF000000"/>
        <rFont val="Calibri"/>
        <family val="2"/>
      </rPr>
      <t xml:space="preserve">the letter name, sound, and explicit instruction in how to </t>
    </r>
    <r>
      <rPr>
        <b/>
        <sz val="11"/>
        <color rgb="FF000000"/>
        <rFont val="Calibri"/>
        <family val="2"/>
      </rPr>
      <t>form the letter</t>
    </r>
    <r>
      <rPr>
        <sz val="11"/>
        <color rgb="FF000000"/>
        <rFont val="Calibri"/>
        <family val="2"/>
      </rPr>
      <t>. </t>
    </r>
  </si>
  <si>
    <t>4g</t>
  </si>
  <si>
    <r>
      <t xml:space="preserve">Graphemes are </t>
    </r>
    <r>
      <rPr>
        <b/>
        <sz val="11"/>
        <color rgb="FF000000"/>
        <rFont val="Calibri"/>
        <family val="2"/>
      </rPr>
      <t xml:space="preserve">explicitly taught before </t>
    </r>
    <r>
      <rPr>
        <sz val="11"/>
        <color rgb="FF000000"/>
        <rFont val="Calibri"/>
        <family val="2"/>
      </rPr>
      <t>students practice and apply. </t>
    </r>
  </si>
  <si>
    <t>4h</t>
  </si>
  <si>
    <r>
      <t xml:space="preserve">Materials provide explicit and </t>
    </r>
    <r>
      <rPr>
        <b/>
        <sz val="11"/>
        <color rgb="FF000000"/>
        <rFont val="Calibri"/>
        <family val="2"/>
      </rPr>
      <t>consistent routines</t>
    </r>
    <r>
      <rPr>
        <sz val="11"/>
        <color rgb="FF000000"/>
        <rFont val="Calibri"/>
        <family val="2"/>
      </rPr>
      <t xml:space="preserve"> for </t>
    </r>
    <r>
      <rPr>
        <b/>
        <sz val="11"/>
        <color rgb="FF000000"/>
        <rFont val="Calibri"/>
        <family val="2"/>
      </rPr>
      <t>blending and segmenting</t>
    </r>
    <r>
      <rPr>
        <sz val="11"/>
        <color rgb="FF000000"/>
        <rFont val="Calibri"/>
        <family val="2"/>
      </rPr>
      <t xml:space="preserve"> for decoding and encoding. </t>
    </r>
  </si>
  <si>
    <t>4i</t>
  </si>
  <si>
    <r>
      <t xml:space="preserve">Materials incorporate the </t>
    </r>
    <r>
      <rPr>
        <b/>
        <sz val="11"/>
        <color rgb="FF000000"/>
        <rFont val="Calibri"/>
        <family val="2"/>
      </rPr>
      <t>use of letters, kinesthetic movements,</t>
    </r>
    <r>
      <rPr>
        <sz val="11"/>
        <color rgb="FF000000"/>
        <rFont val="Calibri"/>
        <family val="2"/>
      </rPr>
      <t xml:space="preserve"> and/or </t>
    </r>
    <r>
      <rPr>
        <b/>
        <sz val="11"/>
        <color rgb="FF000000"/>
        <rFont val="Calibri"/>
        <family val="2"/>
      </rPr>
      <t xml:space="preserve">manipulatives </t>
    </r>
    <r>
      <rPr>
        <sz val="11"/>
        <color rgb="FF000000"/>
        <rFont val="Calibri"/>
        <family val="2"/>
      </rPr>
      <t>to support the development of phonics skills. </t>
    </r>
  </si>
  <si>
    <t>4j</t>
  </si>
  <si>
    <r>
      <t xml:space="preserve">Instruction of </t>
    </r>
    <r>
      <rPr>
        <b/>
        <sz val="11"/>
        <color rgb="FF000000"/>
        <rFont val="Calibri"/>
        <family val="2"/>
      </rPr>
      <t>high-frequency words</t>
    </r>
    <r>
      <rPr>
        <sz val="11"/>
        <color rgb="FF000000"/>
        <rFont val="Calibri"/>
        <family val="2"/>
      </rPr>
      <t xml:space="preserve"> follows a </t>
    </r>
    <r>
      <rPr>
        <b/>
        <sz val="11"/>
        <color rgb="FF000000"/>
        <rFont val="Calibri"/>
        <family val="2"/>
      </rPr>
      <t>plan</t>
    </r>
    <r>
      <rPr>
        <sz val="11"/>
        <color rgb="FF000000"/>
        <rFont val="Calibri"/>
        <family val="2"/>
      </rPr>
      <t xml:space="preserve"> that intentionally groups words and increases in difficulty over time.  </t>
    </r>
  </si>
  <si>
    <t>4k</t>
  </si>
  <si>
    <r>
      <t xml:space="preserve">Irregular </t>
    </r>
    <r>
      <rPr>
        <sz val="11"/>
        <color rgb="FF000000"/>
        <rFont val="Calibri"/>
        <family val="2"/>
      </rPr>
      <t xml:space="preserve">high-frequency words are </t>
    </r>
    <r>
      <rPr>
        <b/>
        <sz val="11"/>
        <color rgb="FF000000"/>
        <rFont val="Calibri"/>
        <family val="2"/>
      </rPr>
      <t xml:space="preserve">reviewed </t>
    </r>
    <r>
      <rPr>
        <sz val="11"/>
        <color rgb="FF000000"/>
        <rFont val="Calibri"/>
        <family val="2"/>
      </rPr>
      <t>cumulatively and systematically to build mastery.  </t>
    </r>
  </si>
  <si>
    <t>4l</t>
  </si>
  <si>
    <r>
      <t>Irregularities in high-frequency words are explicitly taught with attention being brought to the</t>
    </r>
    <r>
      <rPr>
        <b/>
        <sz val="11"/>
        <color rgb="FF000000"/>
        <rFont val="Calibri"/>
        <family val="2"/>
      </rPr>
      <t xml:space="preserve"> irregular</t>
    </r>
    <r>
      <rPr>
        <sz val="11"/>
        <color rgb="FF000000"/>
        <rFont val="Calibri"/>
        <family val="2"/>
      </rPr>
      <t xml:space="preserve"> as well as </t>
    </r>
    <r>
      <rPr>
        <b/>
        <sz val="11"/>
        <color rgb="FF000000"/>
        <rFont val="Calibri"/>
        <family val="2"/>
      </rPr>
      <t>regular graphemes</t>
    </r>
    <r>
      <rPr>
        <sz val="11"/>
        <color rgb="FF000000"/>
        <rFont val="Calibri"/>
        <family val="2"/>
      </rPr>
      <t>. </t>
    </r>
  </si>
  <si>
    <t>4m</t>
  </si>
  <si>
    <r>
      <t xml:space="preserve">There is cumulative </t>
    </r>
    <r>
      <rPr>
        <b/>
        <sz val="11"/>
        <color rgb="FF000000"/>
        <rFont val="Calibri"/>
        <family val="2"/>
      </rPr>
      <t xml:space="preserve">review </t>
    </r>
    <r>
      <rPr>
        <sz val="11"/>
        <color rgb="FF000000"/>
        <rFont val="Calibri"/>
        <family val="2"/>
      </rPr>
      <t xml:space="preserve">of known phoneme-grapheme combinations and words to develop </t>
    </r>
    <r>
      <rPr>
        <b/>
        <sz val="11"/>
        <color rgb="FF000000"/>
        <rFont val="Calibri"/>
        <family val="2"/>
      </rPr>
      <t>automaticity</t>
    </r>
    <r>
      <rPr>
        <sz val="11"/>
        <color rgb="FF000000"/>
        <rFont val="Calibri"/>
        <family val="2"/>
      </rPr>
      <t>.  </t>
    </r>
  </si>
  <si>
    <t>4n</t>
  </si>
  <si>
    <r>
      <t xml:space="preserve">There are frequent opportunities to read words in </t>
    </r>
    <r>
      <rPr>
        <b/>
        <sz val="11"/>
        <color rgb="FF000000"/>
        <rFont val="Calibri"/>
        <family val="2"/>
      </rPr>
      <t>aligned decodable text</t>
    </r>
    <r>
      <rPr>
        <sz val="11"/>
        <color rgb="FF000000"/>
        <rFont val="Calibri"/>
        <family val="2"/>
      </rPr>
      <t xml:space="preserve"> that contain the phonics elements and irregular words taught in isolation from previous lessons. </t>
    </r>
  </si>
  <si>
    <t>4o</t>
  </si>
  <si>
    <r>
      <t xml:space="preserve">The decodable texts used within the program allow the reader to make </t>
    </r>
    <r>
      <rPr>
        <b/>
        <sz val="11"/>
        <color rgb="FF000000"/>
        <rFont val="Calibri"/>
        <family val="2"/>
      </rPr>
      <t>meaning</t>
    </r>
    <r>
      <rPr>
        <sz val="11"/>
        <color rgb="FF000000"/>
        <rFont val="Calibri"/>
        <family val="2"/>
      </rPr>
      <t>. </t>
    </r>
  </si>
  <si>
    <t>4p</t>
  </si>
  <si>
    <r>
      <t xml:space="preserve">There are frequent opportunities to </t>
    </r>
    <r>
      <rPr>
        <b/>
        <sz val="11"/>
        <color rgb="FF000000"/>
        <rFont val="Calibri"/>
        <family val="2"/>
      </rPr>
      <t>encode</t>
    </r>
    <r>
      <rPr>
        <sz val="11"/>
        <color rgb="FF000000"/>
        <rFont val="Calibri"/>
        <family val="2"/>
      </rPr>
      <t xml:space="preserve"> words embedded within phonics lessons. </t>
    </r>
  </si>
  <si>
    <t>4q</t>
  </si>
  <si>
    <r>
      <t xml:space="preserve">Materials include consistent </t>
    </r>
    <r>
      <rPr>
        <b/>
        <sz val="11"/>
        <color rgb="FF000000"/>
        <rFont val="Calibri"/>
        <family val="2"/>
      </rPr>
      <t xml:space="preserve">dictation routines </t>
    </r>
    <r>
      <rPr>
        <sz val="11"/>
        <color rgb="FF000000"/>
        <rFont val="Calibri"/>
        <family val="2"/>
      </rPr>
      <t>at sound, word, and sentence level. </t>
    </r>
  </si>
  <si>
    <t>Does Not Meet Expectations - 0 points</t>
  </si>
  <si>
    <t>4r</t>
  </si>
  <si>
    <r>
      <t xml:space="preserve">Multisyllabic word instruction includes explicit and systematic teaching of </t>
    </r>
    <r>
      <rPr>
        <b/>
        <sz val="11"/>
        <color rgb="FF000000"/>
        <rFont val="Calibri"/>
        <family val="2"/>
      </rPr>
      <t>morphology.</t>
    </r>
    <r>
      <rPr>
        <sz val="11"/>
        <color rgb="FF000000"/>
        <rFont val="Calibri"/>
        <family val="2"/>
      </rPr>
      <t> </t>
    </r>
  </si>
  <si>
    <t>4s</t>
  </si>
  <si>
    <r>
      <t xml:space="preserve">Explicit instruction on common </t>
    </r>
    <r>
      <rPr>
        <b/>
        <sz val="11"/>
        <color rgb="FF000000"/>
        <rFont val="Calibri"/>
        <family val="2"/>
      </rPr>
      <t xml:space="preserve">phonics </t>
    </r>
    <r>
      <rPr>
        <sz val="11"/>
        <color rgb="FF000000"/>
        <rFont val="Calibri"/>
        <family val="2"/>
      </rPr>
      <t>principles (e.g., consonant doubling rule, vowel exceptions, soft c/g). </t>
    </r>
  </si>
  <si>
    <t>4t</t>
  </si>
  <si>
    <r>
      <t xml:space="preserve">Materials include guidance for communication with </t>
    </r>
    <r>
      <rPr>
        <b/>
        <sz val="11"/>
        <rFont val="Calibri"/>
        <family val="2"/>
      </rPr>
      <t xml:space="preserve">parents </t>
    </r>
    <r>
      <rPr>
        <sz val="11"/>
        <rFont val="Calibri"/>
        <family val="2"/>
      </rPr>
      <t>and materials for at-home connection. </t>
    </r>
  </si>
  <si>
    <t>4u</t>
  </si>
  <si>
    <t>4v</t>
  </si>
  <si>
    <r>
      <t xml:space="preserve">Materials include tools for tracking and communicating </t>
    </r>
    <r>
      <rPr>
        <b/>
        <sz val="11"/>
        <rFont val="Calibri"/>
        <family val="2"/>
      </rPr>
      <t xml:space="preserve">progress </t>
    </r>
    <r>
      <rPr>
        <sz val="11"/>
        <rFont val="Calibri"/>
        <family val="2"/>
      </rPr>
      <t>within the program. </t>
    </r>
  </si>
  <si>
    <t>4w</t>
  </si>
  <si>
    <r>
      <t xml:space="preserve">Materials include </t>
    </r>
    <r>
      <rPr>
        <sz val="11"/>
        <rFont val="Calibri"/>
        <family val="2"/>
      </rPr>
      <t>annotations</t>
    </r>
    <r>
      <rPr>
        <sz val="11"/>
        <color rgb="FF000000"/>
        <rFont val="Calibri"/>
        <family val="2"/>
      </rPr>
      <t xml:space="preserve"> to support teachers on </t>
    </r>
    <r>
      <rPr>
        <b/>
        <sz val="11"/>
        <color rgb="FF000000"/>
        <rFont val="Calibri"/>
        <family val="2"/>
      </rPr>
      <t>differentiation and scaffolding</t>
    </r>
    <r>
      <rPr>
        <sz val="11"/>
        <color rgb="FF000000"/>
        <rFont val="Calibri"/>
        <family val="2"/>
      </rPr>
      <t xml:space="preserve"> for students needing more support. </t>
    </r>
  </si>
  <si>
    <t>4x</t>
  </si>
  <si>
    <r>
      <t xml:space="preserve">Phonics instruction is linked to </t>
    </r>
    <r>
      <rPr>
        <b/>
        <sz val="11"/>
        <color rgb="FF000000"/>
        <rFont val="Calibri"/>
        <family val="2"/>
      </rPr>
      <t xml:space="preserve">ongoing assessment </t>
    </r>
    <r>
      <rPr>
        <sz val="11"/>
        <color rgb="FF000000"/>
        <rFont val="Calibri"/>
        <family val="2"/>
      </rPr>
      <t>data. </t>
    </r>
  </si>
  <si>
    <t xml:space="preserve">This program meets expectations for Phonics and Word Analysis and received a score of 22 out of 24 total points. Points were earned for having a scope and sequence of phonics patterns that increase in difficulty, beginning grapheme/phoneme instruction with high-utility graphemes first, providing predictable, instructional routines for explicit instruction and practice, using letters and manipulatives to support the development of phonics skills, teaching the irregular and regular graphemes in high-utility words and offering sufficient practice to build mastery,  containing activities that allow the reader to make meaning of the text, and providing ongoing assessment data that support teachers in providing differentiation and scaffolding for students needing more support. 
Points were not earned for providing a consistent dictation routine or containing explicit and systematic instruction for reading multisyllabic words. While Sortegories offers a way for teachers to turn some of the web-based activities into a dictation using the "Just Add Paper," strategy it does not provide a consistent dictation routine. Additionally, while students learn some morphological endings to aid in reading multisyllabic words, Sortegories lacks explicit and systematic teaching on how to decode multisyllabic words of a variety of syllable types. </t>
  </si>
  <si>
    <t>Subtotal (24 points max)</t>
  </si>
  <si>
    <t>Accessibility Assurance</t>
  </si>
  <si>
    <r>
      <rPr>
        <sz val="11"/>
        <rFont val="Calibri (Body)"/>
      </rPr>
      <t>The Virginia Department of Education and Virginia Literacy Partnerships have a strong commitment to accessibility. As part of the instructional program review process, each provider submitted an accessibility assurance that details how their instructional materials adhere to regulations and industry standards. 
Divisions should use this form as a basis for discussion with providers as they begin the adoption process to ensure that the program’s instructional materials are accessible to all students. In addition, divisions can consult </t>
    </r>
    <r>
      <rPr>
        <u/>
        <sz val="11"/>
        <color theme="10"/>
        <rFont val="Calibri"/>
        <family val="2"/>
        <scheme val="minor"/>
      </rPr>
      <t xml:space="preserve">VDOE’s accessible instructional materials page </t>
    </r>
    <r>
      <rPr>
        <sz val="11"/>
        <rFont val="Calibri (Body)"/>
      </rPr>
      <t>for additional information, resources, and support.</t>
    </r>
  </si>
  <si>
    <t>Check all that apply</t>
  </si>
  <si>
    <t>Comment or Explanation</t>
  </si>
  <si>
    <t>Available in PDF Format </t>
  </si>
  <si>
    <t>No</t>
  </si>
  <si>
    <t>Available in ePUB Format </t>
  </si>
  <si>
    <t>Accessible Course within an Open Learning Management System (LMS) </t>
  </si>
  <si>
    <t>Moodle Platform via Pluto</t>
  </si>
  <si>
    <t>Accessible Course within another Learning Management System (LMS) </t>
  </si>
  <si>
    <t>Yes</t>
  </si>
  <si>
    <t>Available in an accessible media format and includes alternate text or subtitles </t>
  </si>
  <si>
    <t>Includes alternative text (image) </t>
  </si>
  <si>
    <t>We provide images to enhance understanding. We don't provide alternate text because students can't read it.</t>
  </si>
  <si>
    <t>Includes captions and subtitles (video) </t>
  </si>
  <si>
    <t>Includes flash accessibility functions (SWF) </t>
  </si>
  <si>
    <t>Articulate</t>
  </si>
  <si>
    <t>Includes functionality that provides accessibility </t>
  </si>
  <si>
    <t>Complies with W3C Recommendations for web page </t>
  </si>
  <si>
    <t>Is a 508 compliant website </t>
  </si>
  <si>
    <t>Available in the National Accessible Instructional Materials Standard (NIMAS) Format – Accessible XML </t>
  </si>
  <si>
    <t>Complies with National Center for Accessible Media (NCAM) Guidelines for Movies, Web and Multimedia </t>
  </si>
  <si>
    <t>Web-based application</t>
  </si>
  <si>
    <t>Other: If the program includes audio/video cassettes, DVD/DVD-ROM or Blue-ray Disk, materials comply with production standards </t>
  </si>
  <si>
    <t>With some exceptions, for example we don't supply alternate text</t>
  </si>
  <si>
    <t>Intervention Program Ratings Summary</t>
  </si>
  <si>
    <t>Intervention instructional programs included in the Recommended Intervention Instructional Program Guide will be sent to the Virginia Department of Education and the Virginia Board of Education for review and approval. Each instruction program will be reviewed individually based on the area(s) of submission  for "essential component for reading."</t>
  </si>
  <si>
    <t xml:space="preserve">Features of Evidence-Based Intervention Instructional Programs  </t>
  </si>
  <si>
    <r>
      <rPr>
        <b/>
        <sz val="12"/>
        <color rgb="FF000000"/>
        <rFont val="Calibri"/>
      </rPr>
      <t xml:space="preserve">Meets Expectations: </t>
    </r>
    <r>
      <rPr>
        <sz val="12"/>
        <color rgb="FF000000"/>
        <rFont val="Calibri"/>
      </rPr>
      <t xml:space="preserve"> Intervention programs that "meet expectations" for Instructional Design and Usability and Support criteria (including the non-negotiable indicator) AND at least one of the essential component(s) for which they submitted will be added to the Recommended Intervention Instructional Program Guide with an indication of the component(s) that "meet(s) expectations." 
</t>
    </r>
    <r>
      <rPr>
        <b/>
        <sz val="12"/>
        <color rgb="FF000000"/>
        <rFont val="Calibri"/>
      </rPr>
      <t>Does Not Meet Expectations:</t>
    </r>
    <r>
      <rPr>
        <sz val="12"/>
        <color rgb="FF000000"/>
        <rFont val="Calibri"/>
      </rPr>
      <t xml:space="preserve"> Intervention instructional programs will not receive a recommendation on the Recommended Intervention Instructional Program Guide if scoring "does not meet expectations" in Instructional Design and/or Usability &amp; Support criteria (including the non-negotiable indicator) or if scoring "does not meet expectations" in all of the essential components the program has submitted for review.</t>
    </r>
  </si>
  <si>
    <t>Section</t>
  </si>
  <si>
    <t>Rating</t>
  </si>
  <si>
    <t>Total Points Available</t>
  </si>
  <si>
    <t>Criteria</t>
  </si>
  <si>
    <t>Section Rating</t>
  </si>
  <si>
    <t>1: Instructional Design</t>
  </si>
  <si>
    <t>out of 11</t>
  </si>
  <si>
    <t>9- 11 points = Meets Expectations *
0 - 8 = Does Not Meet Expectations
* To meet expectations, the intervention program must earn 9 out of 11 possible points in this section INCLUDING the non-negotiable indicator under Instructional Design.</t>
  </si>
  <si>
    <t>2: Usability and Support</t>
  </si>
  <si>
    <t>out of 10</t>
  </si>
  <si>
    <t>8 - 10 points = Meets Expectations *                                                               
0 - 7 points = Does Not Meet Expectations
* To meet expectations, the intervention program must earn 8 out of 10 possible points in this section.</t>
  </si>
  <si>
    <t>3: Phonological and Phonemic Awareness</t>
  </si>
  <si>
    <t>out of 14</t>
  </si>
  <si>
    <t>12 - 14 points = Meets Expectations  
0 - 11 points = Does Not Meet Expectations</t>
  </si>
  <si>
    <t>4: Phonics and Word Analysis</t>
  </si>
  <si>
    <t>out of 24</t>
  </si>
  <si>
    <t>20-24 points = Meets Expectations  
0 - 19 points = Does Not Meet Expectations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</si>
</sst>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b/>
      <sz val="12"/>
      <color theme="0"/>
      <name val="Calibri"/>
      <family val="2"/>
      <scheme val="minor"/>
    </font>
    <font>
      <b/>
      <sz val="12"/>
      <color theme="1"/>
      <name val="Calibri"/>
      <family val="2"/>
      <scheme val="minor"/>
    </font>
    <font>
      <b/>
      <sz val="14"/>
      <color theme="0"/>
      <name val="Calibri"/>
      <family val="2"/>
      <scheme val="minor"/>
    </font>
    <font>
      <sz val="12"/>
      <color rgb="FF000000"/>
      <name val="Calibri"/>
      <family val="2"/>
      <scheme val="minor"/>
    </font>
    <font>
      <b/>
      <sz val="12"/>
      <color rgb="FF000000"/>
      <name val="Calibri"/>
      <family val="2"/>
      <scheme val="minor"/>
    </font>
    <font>
      <b/>
      <sz val="11"/>
      <color theme="1"/>
      <name val="Calibri"/>
      <family val="2"/>
      <scheme val="minor"/>
    </font>
    <font>
      <b/>
      <sz val="11"/>
      <color rgb="FF000000"/>
      <name val="Calibri"/>
      <family val="2"/>
      <scheme val="minor"/>
    </font>
    <font>
      <b/>
      <sz val="16"/>
      <color theme="0"/>
      <name val="Calibri"/>
      <family val="2"/>
      <scheme val="minor"/>
    </font>
    <font>
      <sz val="12"/>
      <color rgb="FF000000"/>
      <name val="Calibri"/>
      <family val="2"/>
    </font>
    <font>
      <b/>
      <sz val="12"/>
      <color rgb="FF000000"/>
      <name val="Calibri"/>
      <family val="2"/>
    </font>
    <font>
      <sz val="11"/>
      <color rgb="FF000000"/>
      <name val="Calibri"/>
      <family val="2"/>
    </font>
    <font>
      <b/>
      <sz val="11"/>
      <color rgb="FF000000"/>
      <name val="Calibri"/>
      <family val="2"/>
    </font>
    <font>
      <sz val="11"/>
      <name val="Calibri"/>
      <family val="2"/>
    </font>
    <font>
      <b/>
      <sz val="11"/>
      <name val="Calibri"/>
      <family val="2"/>
    </font>
    <font>
      <sz val="12"/>
      <color theme="0"/>
      <name val="Calibri"/>
      <family val="2"/>
      <scheme val="minor"/>
    </font>
    <font>
      <b/>
      <sz val="12"/>
      <name val="Calibri"/>
      <family val="2"/>
      <scheme val="minor"/>
    </font>
    <font>
      <b/>
      <sz val="11"/>
      <name val="Calibri"/>
      <family val="2"/>
      <scheme val="minor"/>
    </font>
    <font>
      <u/>
      <sz val="11"/>
      <color theme="10"/>
      <name val="Calibri"/>
      <family val="2"/>
      <scheme val="minor"/>
    </font>
    <font>
      <sz val="11"/>
      <name val="Calibri (Body)"/>
    </font>
    <font>
      <sz val="12"/>
      <color rgb="FF000000"/>
      <name val="Calibri"/>
    </font>
    <font>
      <b/>
      <sz val="12"/>
      <color rgb="FF000000"/>
      <name val="Calibri"/>
    </font>
    <font>
      <sz val="12"/>
      <color rgb="FF000000"/>
      <name val="Calibri"/>
      <scheme val="minor"/>
    </font>
    <font>
      <b/>
      <sz val="12"/>
      <color rgb="FF000000"/>
      <name val="Calibri"/>
      <scheme val="minor"/>
    </font>
    <font>
      <sz val="11"/>
      <color rgb="FF000000"/>
      <name val="Calibri"/>
    </font>
    <font>
      <b/>
      <sz val="11"/>
      <color rgb="FF000000"/>
      <name val="Calibri"/>
    </font>
    <font>
      <sz val="11"/>
      <name val="Calibri"/>
      <scheme val="minor"/>
    </font>
    <font>
      <b/>
      <sz val="11"/>
      <name val="Calibri"/>
      <scheme val="minor"/>
    </font>
    <font>
      <sz val="11"/>
      <color rgb="FF000000"/>
      <name val="Calibri"/>
      <scheme val="minor"/>
    </font>
    <font>
      <b/>
      <u/>
      <sz val="12"/>
      <color rgb="FF000000"/>
      <name val="Calibri"/>
      <scheme val="minor"/>
    </font>
    <font>
      <u/>
      <sz val="12"/>
      <color rgb="FF000000"/>
      <name val="Calibri"/>
      <scheme val="minor"/>
    </font>
  </fonts>
  <fills count="6">
    <fill>
      <patternFill patternType="none"/>
    </fill>
    <fill>
      <patternFill patternType="gray125"/>
    </fill>
    <fill>
      <patternFill patternType="solid">
        <fgColor rgb="FF336B87"/>
        <bgColor indexed="64"/>
      </patternFill>
    </fill>
    <fill>
      <patternFill patternType="solid">
        <fgColor rgb="FF336B87"/>
        <bgColor rgb="FFD0E0E3"/>
      </patternFill>
    </fill>
    <fill>
      <patternFill patternType="solid">
        <fgColor rgb="FFA2C9DC"/>
        <bgColor indexed="64"/>
      </patternFill>
    </fill>
    <fill>
      <patternFill patternType="solid">
        <fgColor rgb="FF336B87"/>
        <bgColor rgb="FF000000"/>
      </patternFill>
    </fill>
  </fills>
  <borders count="7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rgb="FF000000"/>
      </top>
      <bottom style="thin">
        <color rgb="FF000000"/>
      </bottom>
      <diagonal/>
    </border>
    <border>
      <left/>
      <right/>
      <top/>
      <bottom style="medium">
        <color indexed="64"/>
      </bottom>
      <diagonal/>
    </border>
    <border>
      <left style="medium">
        <color indexed="64"/>
      </left>
      <right/>
      <top/>
      <bottom style="thin">
        <color rgb="FF00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indexed="64"/>
      </top>
      <bottom style="thin">
        <color indexed="64"/>
      </bottom>
      <diagonal/>
    </border>
    <border>
      <left/>
      <right style="thin">
        <color rgb="FF000000"/>
      </right>
      <top/>
      <bottom/>
      <diagonal/>
    </border>
    <border>
      <left style="thin">
        <color indexed="64"/>
      </left>
      <right style="thin">
        <color indexed="64"/>
      </right>
      <top style="thin">
        <color indexed="64"/>
      </top>
      <bottom style="thin">
        <color rgb="FF000000"/>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thin">
        <color rgb="FF000000"/>
      </right>
      <top/>
      <bottom/>
      <diagonal/>
    </border>
    <border>
      <left style="thin">
        <color rgb="FF000000"/>
      </left>
      <right/>
      <top/>
      <bottom/>
      <diagonal/>
    </border>
    <border>
      <left/>
      <right style="thin">
        <color indexed="64"/>
      </right>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rgb="FF000000"/>
      </bottom>
      <diagonal/>
    </border>
    <border>
      <left style="thin">
        <color rgb="FF000000"/>
      </left>
      <right style="thin">
        <color rgb="FF000000"/>
      </right>
      <top style="thin">
        <color rgb="FF000000"/>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style="thin">
        <color indexed="64"/>
      </right>
      <top style="thin">
        <color indexed="64"/>
      </top>
      <bottom style="thin">
        <color indexed="64"/>
      </bottom>
      <diagonal/>
    </border>
    <border>
      <left style="medium">
        <color indexed="64"/>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indexed="64"/>
      </right>
      <top/>
      <bottom style="thin">
        <color indexed="64"/>
      </bottom>
      <diagonal/>
    </border>
    <border>
      <left style="thin">
        <color indexed="64"/>
      </left>
      <right style="thin">
        <color rgb="FF000000"/>
      </right>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rgb="FF000000"/>
      </left>
      <right/>
      <top style="thin">
        <color rgb="FF000000"/>
      </top>
      <bottom style="thin">
        <color indexed="64"/>
      </bottom>
      <diagonal/>
    </border>
    <border>
      <left style="thin">
        <color indexed="64"/>
      </left>
      <right style="thin">
        <color rgb="FF000000"/>
      </right>
      <top style="thin">
        <color indexed="64"/>
      </top>
      <bottom style="thin">
        <color indexed="64"/>
      </bottom>
      <diagonal/>
    </border>
    <border>
      <left/>
      <right style="thin">
        <color rgb="FF000000"/>
      </right>
      <top style="thin">
        <color indexed="64"/>
      </top>
      <bottom/>
      <diagonal/>
    </border>
    <border>
      <left/>
      <right style="thin">
        <color rgb="FF000000"/>
      </right>
      <top/>
      <bottom style="thin">
        <color rgb="FF000000"/>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indexed="64"/>
      </left>
      <right style="thin">
        <color indexed="64"/>
      </right>
      <top style="thin">
        <color rgb="FF000000"/>
      </top>
      <bottom style="thin">
        <color indexed="64"/>
      </bottom>
      <diagonal/>
    </border>
    <border>
      <left style="thin">
        <color indexed="64"/>
      </left>
      <right style="medium">
        <color indexed="64"/>
      </right>
      <top style="thin">
        <color rgb="FF000000"/>
      </top>
      <bottom style="thin">
        <color indexed="64"/>
      </bottom>
      <diagonal/>
    </border>
  </borders>
  <cellStyleXfs count="3">
    <xf numFmtId="0" fontId="0" fillId="0" borderId="0"/>
    <xf numFmtId="0" fontId="4" fillId="0" borderId="0"/>
    <xf numFmtId="0" fontId="22" fillId="0" borderId="0" applyNumberFormat="0" applyFill="0" applyBorder="0" applyAlignment="0" applyProtection="0"/>
  </cellStyleXfs>
  <cellXfs count="257">
    <xf numFmtId="0" fontId="0" fillId="0" borderId="0" xfId="0"/>
    <xf numFmtId="0" fontId="4" fillId="0" borderId="0" xfId="1"/>
    <xf numFmtId="0" fontId="8" fillId="0" borderId="0" xfId="1" applyFont="1" applyAlignment="1">
      <alignment horizontal="left" vertical="center"/>
    </xf>
    <xf numFmtId="0" fontId="4" fillId="0" borderId="0" xfId="1" applyAlignment="1">
      <alignment vertical="center"/>
    </xf>
    <xf numFmtId="0" fontId="9" fillId="0" borderId="0" xfId="1" applyFont="1" applyAlignment="1">
      <alignment vertical="center" wrapText="1"/>
    </xf>
    <xf numFmtId="0" fontId="11" fillId="0" borderId="0" xfId="1" applyFont="1" applyAlignment="1">
      <alignment wrapText="1"/>
    </xf>
    <xf numFmtId="0" fontId="11" fillId="0" borderId="0" xfId="1" applyFont="1" applyAlignment="1">
      <alignment horizontal="center"/>
    </xf>
    <xf numFmtId="0" fontId="4" fillId="0" borderId="0" xfId="0" applyFont="1"/>
    <xf numFmtId="0" fontId="10" fillId="0" borderId="0" xfId="0" applyFont="1" applyAlignment="1">
      <alignment vertical="center"/>
    </xf>
    <xf numFmtId="0" fontId="4" fillId="0" borderId="0" xfId="1" applyAlignment="1">
      <alignment horizontal="center" vertical="center"/>
    </xf>
    <xf numFmtId="0" fontId="4" fillId="0" borderId="26" xfId="1" applyBorder="1" applyAlignment="1">
      <alignment horizontal="center" vertical="center"/>
    </xf>
    <xf numFmtId="0" fontId="2" fillId="0" borderId="26" xfId="1" applyFont="1" applyBorder="1" applyAlignment="1">
      <alignment horizontal="center" vertical="center"/>
    </xf>
    <xf numFmtId="0" fontId="4" fillId="0" borderId="34" xfId="1" applyBorder="1" applyAlignment="1">
      <alignment horizontal="center" vertical="center"/>
    </xf>
    <xf numFmtId="0" fontId="4" fillId="0" borderId="0" xfId="1" applyAlignment="1">
      <alignment horizontal="left" vertical="center" wrapText="1"/>
    </xf>
    <xf numFmtId="0" fontId="4" fillId="0" borderId="0" xfId="1" applyAlignment="1">
      <alignment horizontal="center"/>
    </xf>
    <xf numFmtId="0" fontId="2" fillId="0" borderId="0" xfId="0" applyFont="1"/>
    <xf numFmtId="0" fontId="2" fillId="0" borderId="0" xfId="0" applyFont="1" applyAlignment="1">
      <alignment vertical="center"/>
    </xf>
    <xf numFmtId="0" fontId="4" fillId="0" borderId="0" xfId="1" applyAlignment="1">
      <alignment vertical="top"/>
    </xf>
    <xf numFmtId="0" fontId="4" fillId="0" borderId="0" xfId="1" applyAlignment="1">
      <alignment horizontal="left" vertical="top" wrapText="1"/>
    </xf>
    <xf numFmtId="0" fontId="4" fillId="0" borderId="0" xfId="1" applyAlignment="1">
      <alignment vertical="top" wrapText="1"/>
    </xf>
    <xf numFmtId="0" fontId="20" fillId="4" borderId="1" xfId="1" applyFont="1" applyFill="1" applyBorder="1" applyAlignment="1">
      <alignment horizontal="center" vertical="top" wrapText="1"/>
    </xf>
    <xf numFmtId="0" fontId="19" fillId="0" borderId="0" xfId="0" applyFont="1"/>
    <xf numFmtId="0" fontId="5" fillId="5" borderId="0" xfId="0" applyFont="1" applyFill="1" applyAlignment="1">
      <alignment horizontal="center" vertical="center" wrapText="1"/>
    </xf>
    <xf numFmtId="0" fontId="19" fillId="2" borderId="0" xfId="0" applyFont="1" applyFill="1"/>
    <xf numFmtId="0" fontId="1" fillId="0" borderId="0" xfId="0" applyFont="1"/>
    <xf numFmtId="0" fontId="9" fillId="0" borderId="9" xfId="0" applyFont="1" applyBorder="1"/>
    <xf numFmtId="0" fontId="9" fillId="0" borderId="0" xfId="0" applyFont="1"/>
    <xf numFmtId="0" fontId="1" fillId="0" borderId="0" xfId="0" applyFont="1"/>
    <xf numFmtId="0" fontId="1" fillId="0" borderId="0" xfId="1" applyFont="1"/>
    <xf numFmtId="0" fontId="8" fillId="0" borderId="0" xfId="0" applyFont="1" applyAlignment="1">
      <alignment horizontal="left" vertical="top" wrapText="1"/>
    </xf>
    <xf numFmtId="0" fontId="1" fillId="0" borderId="33" xfId="1" applyFont="1" applyBorder="1"/>
    <xf numFmtId="0" fontId="5" fillId="2" borderId="26" xfId="1" applyFont="1" applyFill="1" applyBorder="1" applyAlignment="1">
      <alignment horizontal="center" vertical="center"/>
    </xf>
    <xf numFmtId="0" fontId="5" fillId="2" borderId="26" xfId="1" applyFont="1" applyFill="1" applyBorder="1" applyAlignment="1">
      <alignment horizontal="center" vertical="center" wrapText="1"/>
    </xf>
    <xf numFmtId="0" fontId="1" fillId="0" borderId="9" xfId="0" applyFont="1" applyBorder="1"/>
    <xf numFmtId="0" fontId="9" fillId="0" borderId="9" xfId="0" applyFont="1" applyBorder="1" applyAlignment="1">
      <alignment horizontal="left" vertical="top" wrapText="1"/>
    </xf>
    <xf numFmtId="0" fontId="1" fillId="0" borderId="9" xfId="1" applyFont="1" applyBorder="1"/>
    <xf numFmtId="0" fontId="20" fillId="4" borderId="53" xfId="1" applyFont="1" applyFill="1" applyBorder="1" applyAlignment="1">
      <alignment horizontal="center" vertical="top"/>
    </xf>
    <xf numFmtId="0" fontId="20" fillId="4" borderId="54" xfId="1" applyFont="1" applyFill="1" applyBorder="1" applyAlignment="1">
      <alignment horizontal="center" vertical="top"/>
    </xf>
    <xf numFmtId="0" fontId="1" fillId="0" borderId="2" xfId="0" applyFont="1" applyBorder="1" applyAlignment="1">
      <alignment horizontal="center" vertical="center"/>
    </xf>
    <xf numFmtId="0" fontId="1" fillId="0" borderId="3"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9" fillId="0" borderId="0" xfId="0" applyFont="1" applyAlignment="1">
      <alignment horizontal="left" vertical="center" wrapText="1"/>
    </xf>
    <xf numFmtId="0" fontId="9" fillId="0" borderId="9" xfId="0" applyFont="1" applyBorder="1" applyAlignment="1">
      <alignment horizontal="left" vertical="center" wrapText="1"/>
    </xf>
    <xf numFmtId="0" fontId="1" fillId="0" borderId="1" xfId="0" applyFont="1" applyBorder="1" applyAlignment="1">
      <alignment horizontal="center" vertical="center" wrapText="1"/>
    </xf>
    <xf numFmtId="0" fontId="9" fillId="0" borderId="25" xfId="0" applyFont="1" applyBorder="1"/>
    <xf numFmtId="0" fontId="9" fillId="0" borderId="61" xfId="0" applyFont="1" applyBorder="1"/>
    <xf numFmtId="0" fontId="1" fillId="0" borderId="25" xfId="0" applyFont="1" applyBorder="1"/>
    <xf numFmtId="0" fontId="1" fillId="0" borderId="61" xfId="0" applyFont="1" applyBorder="1"/>
    <xf numFmtId="0" fontId="1" fillId="0" borderId="3" xfId="1" applyFont="1" applyBorder="1"/>
    <xf numFmtId="0" fontId="8" fillId="0" borderId="25" xfId="0" applyFont="1" applyBorder="1" applyAlignment="1">
      <alignment horizontal="left" vertical="top" wrapText="1"/>
    </xf>
    <xf numFmtId="0" fontId="9" fillId="0" borderId="61" xfId="0" applyFont="1" applyBorder="1" applyAlignment="1">
      <alignment horizontal="left" vertical="top" wrapText="1"/>
    </xf>
    <xf numFmtId="0" fontId="1" fillId="0" borderId="25" xfId="1" applyFont="1" applyBorder="1"/>
    <xf numFmtId="0" fontId="1" fillId="0" borderId="4" xfId="1" applyFont="1" applyBorder="1"/>
    <xf numFmtId="0" fontId="1" fillId="0" borderId="61" xfId="1" applyFont="1" applyBorder="1"/>
    <xf numFmtId="0" fontId="5" fillId="2" borderId="31" xfId="1" applyFont="1" applyFill="1" applyBorder="1" applyAlignment="1">
      <alignment horizontal="center" vertical="center" wrapText="1"/>
    </xf>
    <xf numFmtId="0" fontId="5" fillId="2" borderId="64" xfId="1" applyFont="1" applyFill="1" applyBorder="1" applyAlignment="1">
      <alignment horizontal="center" vertical="center"/>
    </xf>
    <xf numFmtId="0" fontId="5" fillId="2" borderId="65" xfId="1" applyFont="1" applyFill="1" applyBorder="1" applyAlignment="1">
      <alignment horizontal="center" vertical="center" wrapText="1"/>
    </xf>
    <xf numFmtId="0" fontId="1" fillId="0" borderId="66" xfId="1" applyFont="1" applyBorder="1" applyAlignment="1">
      <alignment horizontal="center" vertical="center"/>
    </xf>
    <xf numFmtId="0" fontId="4" fillId="0" borderId="66" xfId="1" applyBorder="1" applyAlignment="1">
      <alignment horizontal="center" vertical="center"/>
    </xf>
    <xf numFmtId="0" fontId="4" fillId="0" borderId="67" xfId="1" applyBorder="1" applyAlignment="1">
      <alignment horizontal="center" vertical="center"/>
    </xf>
    <xf numFmtId="0" fontId="4" fillId="0" borderId="38" xfId="1" applyBorder="1" applyAlignment="1">
      <alignment horizontal="center" vertical="center"/>
    </xf>
    <xf numFmtId="0" fontId="4" fillId="0" borderId="0" xfId="1" applyBorder="1" applyAlignment="1">
      <alignment horizontal="center" vertical="center"/>
    </xf>
    <xf numFmtId="0" fontId="5" fillId="2" borderId="8" xfId="1" applyFont="1" applyFill="1" applyBorder="1" applyAlignment="1">
      <alignment horizontal="center" vertical="center"/>
    </xf>
    <xf numFmtId="0" fontId="4" fillId="0" borderId="24" xfId="1" applyBorder="1" applyAlignment="1">
      <alignment horizontal="center" vertical="center"/>
    </xf>
    <xf numFmtId="0" fontId="9" fillId="0" borderId="33" xfId="0" applyFont="1" applyBorder="1" applyAlignment="1">
      <alignment wrapText="1"/>
    </xf>
    <xf numFmtId="0" fontId="5" fillId="2" borderId="31" xfId="1" applyFont="1" applyFill="1" applyBorder="1" applyAlignment="1">
      <alignment horizontal="center" vertical="center"/>
    </xf>
    <xf numFmtId="0" fontId="5" fillId="2" borderId="8" xfId="1" applyFont="1" applyFill="1" applyBorder="1" applyAlignment="1">
      <alignment horizontal="center" vertical="center" wrapText="1"/>
    </xf>
    <xf numFmtId="0" fontId="2" fillId="0" borderId="33" xfId="0" applyFont="1" applyBorder="1"/>
    <xf numFmtId="0" fontId="2" fillId="0" borderId="71" xfId="0" applyFont="1" applyBorder="1"/>
    <xf numFmtId="0" fontId="2" fillId="0" borderId="4" xfId="0" applyFont="1" applyBorder="1"/>
    <xf numFmtId="0" fontId="4" fillId="0" borderId="4" xfId="0" applyFont="1" applyBorder="1"/>
    <xf numFmtId="0" fontId="5" fillId="2" borderId="69" xfId="1" applyFont="1" applyFill="1" applyBorder="1" applyAlignment="1">
      <alignment horizontal="center" vertical="center"/>
    </xf>
    <xf numFmtId="0" fontId="5" fillId="2" borderId="32" xfId="1" applyFont="1" applyFill="1" applyBorder="1" applyAlignment="1">
      <alignment horizontal="center" vertical="center" wrapText="1"/>
    </xf>
    <xf numFmtId="0" fontId="1" fillId="0" borderId="32" xfId="0" applyFont="1" applyBorder="1" applyAlignment="1">
      <alignment horizontal="center" vertical="center" wrapText="1"/>
    </xf>
    <xf numFmtId="0" fontId="31" fillId="0" borderId="52" xfId="0" applyFont="1" applyBorder="1" applyAlignment="1">
      <alignment horizontal="left" vertical="center" wrapText="1"/>
    </xf>
    <xf numFmtId="0" fontId="32" fillId="0" borderId="55" xfId="0" applyFont="1" applyBorder="1" applyAlignment="1">
      <alignment vertical="center" wrapText="1"/>
    </xf>
    <xf numFmtId="0" fontId="32" fillId="0" borderId="55" xfId="0" applyFont="1" applyBorder="1" applyAlignment="1">
      <alignment horizontal="left" vertical="center" wrapText="1"/>
    </xf>
    <xf numFmtId="0" fontId="32" fillId="0" borderId="57" xfId="0" applyFont="1" applyBorder="1" applyAlignment="1">
      <alignment horizontal="left" vertical="center" wrapText="1"/>
    </xf>
    <xf numFmtId="0" fontId="32" fillId="0" borderId="28" xfId="0" applyFont="1" applyBorder="1" applyAlignment="1">
      <alignment horizontal="left" vertical="center" wrapText="1"/>
    </xf>
    <xf numFmtId="0" fontId="32" fillId="0" borderId="52" xfId="0" applyFont="1" applyBorder="1" applyAlignment="1">
      <alignment horizontal="left" vertical="center" wrapText="1"/>
    </xf>
    <xf numFmtId="0" fontId="30" fillId="0" borderId="15" xfId="0" applyFont="1" applyBorder="1" applyAlignment="1">
      <alignment vertical="center" wrapText="1"/>
    </xf>
    <xf numFmtId="0" fontId="30" fillId="0" borderId="7" xfId="0" applyFont="1" applyBorder="1" applyAlignment="1">
      <alignment horizontal="center" vertical="center" wrapText="1"/>
    </xf>
    <xf numFmtId="0" fontId="30" fillId="0" borderId="13" xfId="0" applyFont="1" applyBorder="1" applyAlignment="1">
      <alignment vertical="center" wrapText="1"/>
    </xf>
    <xf numFmtId="0" fontId="30" fillId="0" borderId="1" xfId="0" applyFont="1" applyBorder="1" applyAlignment="1">
      <alignment horizontal="center" vertical="center" wrapText="1"/>
    </xf>
    <xf numFmtId="0" fontId="30" fillId="0" borderId="56" xfId="0" applyFont="1" applyBorder="1" applyAlignment="1">
      <alignment vertical="center" wrapText="1"/>
    </xf>
    <xf numFmtId="0" fontId="30" fillId="0" borderId="5" xfId="0" applyFont="1" applyBorder="1" applyAlignment="1">
      <alignment horizontal="center" vertical="center" wrapText="1"/>
    </xf>
    <xf numFmtId="0" fontId="30" fillId="0" borderId="58" xfId="0" applyFont="1" applyBorder="1" applyAlignment="1">
      <alignment vertical="center" wrapText="1"/>
    </xf>
    <xf numFmtId="0" fontId="30" fillId="0" borderId="26" xfId="0" applyFont="1" applyBorder="1" applyAlignment="1">
      <alignment horizontal="center" vertical="center" wrapText="1"/>
    </xf>
    <xf numFmtId="0" fontId="30" fillId="0" borderId="59" xfId="0" applyFont="1" applyBorder="1" applyAlignment="1">
      <alignment vertical="center" wrapText="1"/>
    </xf>
    <xf numFmtId="0" fontId="30" fillId="0" borderId="49" xfId="0" applyFont="1" applyBorder="1" applyAlignment="1">
      <alignment horizontal="center" vertical="center" wrapText="1"/>
    </xf>
    <xf numFmtId="0" fontId="32" fillId="0" borderId="60" xfId="0" applyFont="1" applyBorder="1" applyAlignment="1">
      <alignment vertical="center" wrapText="1"/>
    </xf>
    <xf numFmtId="0" fontId="4" fillId="0" borderId="0" xfId="1" applyFill="1"/>
    <xf numFmtId="0" fontId="9" fillId="0" borderId="1" xfId="1" applyFont="1" applyFill="1" applyBorder="1" applyAlignment="1">
      <alignment horizontal="center" vertical="center"/>
    </xf>
    <xf numFmtId="0" fontId="8" fillId="0" borderId="2" xfId="1" applyFont="1" applyFill="1" applyBorder="1" applyAlignment="1">
      <alignment horizontal="center" vertical="center"/>
    </xf>
    <xf numFmtId="0" fontId="8" fillId="0" borderId="26" xfId="1" applyFont="1" applyFill="1" applyBorder="1" applyAlignment="1">
      <alignment horizontal="center" vertical="center" wrapText="1"/>
    </xf>
    <xf numFmtId="0" fontId="9" fillId="0" borderId="1" xfId="1" applyFont="1" applyBorder="1" applyAlignment="1">
      <alignment horizontal="center" vertical="center"/>
    </xf>
    <xf numFmtId="0" fontId="8" fillId="0" borderId="2" xfId="1" applyFont="1" applyBorder="1" applyAlignment="1">
      <alignment horizontal="center" vertical="center"/>
    </xf>
    <xf numFmtId="0" fontId="8" fillId="0" borderId="26" xfId="1" applyFont="1" applyBorder="1" applyAlignment="1">
      <alignment horizontal="center" vertical="center" wrapText="1"/>
    </xf>
    <xf numFmtId="0" fontId="8" fillId="0" borderId="13" xfId="1" applyFont="1" applyFill="1" applyBorder="1" applyAlignment="1">
      <alignment horizontal="left" vertical="center" wrapText="1"/>
    </xf>
    <xf numFmtId="0" fontId="8" fillId="0" borderId="13" xfId="1" applyFont="1" applyBorder="1" applyAlignment="1">
      <alignment horizontal="left" vertical="center" wrapText="1"/>
    </xf>
    <xf numFmtId="0" fontId="8" fillId="0" borderId="13" xfId="1" applyFont="1" applyBorder="1" applyAlignment="1">
      <alignment horizontal="left" vertical="center"/>
    </xf>
    <xf numFmtId="0" fontId="15" fillId="0" borderId="45" xfId="1" applyFont="1" applyBorder="1" applyAlignment="1">
      <alignment vertical="center" wrapText="1"/>
    </xf>
    <xf numFmtId="0" fontId="4" fillId="0" borderId="46" xfId="1" applyBorder="1" applyAlignment="1">
      <alignment vertical="center" wrapText="1"/>
    </xf>
    <xf numFmtId="0" fontId="4" fillId="0" borderId="47" xfId="1" applyBorder="1" applyAlignment="1">
      <alignment vertical="center" wrapText="1"/>
    </xf>
    <xf numFmtId="0" fontId="5" fillId="2" borderId="40" xfId="1" applyFont="1" applyFill="1" applyBorder="1" applyAlignment="1">
      <alignment horizontal="center" vertical="center"/>
    </xf>
    <xf numFmtId="0" fontId="5" fillId="2" borderId="41" xfId="1" applyFont="1" applyFill="1" applyBorder="1" applyAlignment="1">
      <alignment horizontal="center" vertical="center"/>
    </xf>
    <xf numFmtId="0" fontId="5" fillId="2" borderId="42" xfId="1" applyFont="1" applyFill="1" applyBorder="1" applyAlignment="1">
      <alignment horizontal="center" vertical="center"/>
    </xf>
    <xf numFmtId="0" fontId="20" fillId="4" borderId="43" xfId="1" applyFont="1" applyFill="1" applyBorder="1" applyAlignment="1">
      <alignment horizontal="center"/>
    </xf>
    <xf numFmtId="0" fontId="20" fillId="4" borderId="0" xfId="1" applyFont="1" applyFill="1" applyAlignment="1">
      <alignment horizontal="center"/>
    </xf>
    <xf numFmtId="0" fontId="20" fillId="4" borderId="44" xfId="1" applyFont="1" applyFill="1" applyBorder="1" applyAlignment="1">
      <alignment horizontal="center"/>
    </xf>
    <xf numFmtId="0" fontId="20" fillId="4" borderId="19" xfId="1" applyFont="1" applyFill="1" applyBorder="1" applyAlignment="1">
      <alignment horizontal="center" vertical="top"/>
    </xf>
    <xf numFmtId="0" fontId="20" fillId="4" borderId="14" xfId="1" applyFont="1" applyFill="1" applyBorder="1" applyAlignment="1">
      <alignment horizontal="center" vertical="top"/>
    </xf>
    <xf numFmtId="0" fontId="20" fillId="4" borderId="20" xfId="1" applyFont="1" applyFill="1" applyBorder="1" applyAlignment="1">
      <alignment horizontal="center" vertical="top"/>
    </xf>
    <xf numFmtId="0" fontId="16" fillId="0" borderId="45" xfId="1" applyFont="1" applyBorder="1" applyAlignment="1">
      <alignment horizontal="left" vertical="center" wrapText="1"/>
    </xf>
    <xf numFmtId="0" fontId="21" fillId="0" borderId="46" xfId="1" applyFont="1" applyBorder="1" applyAlignment="1">
      <alignment horizontal="left" vertical="center" wrapText="1"/>
    </xf>
    <xf numFmtId="0" fontId="21" fillId="0" borderId="47" xfId="1" applyFont="1" applyBorder="1" applyAlignment="1">
      <alignment horizontal="left" vertical="center" wrapText="1"/>
    </xf>
    <xf numFmtId="0" fontId="15" fillId="0" borderId="45" xfId="1" applyFont="1" applyBorder="1" applyAlignment="1">
      <alignment horizontal="left" vertical="center" wrapText="1"/>
    </xf>
    <xf numFmtId="0" fontId="4" fillId="0" borderId="46" xfId="1" applyBorder="1" applyAlignment="1">
      <alignment horizontal="left" vertical="center" wrapText="1"/>
    </xf>
    <xf numFmtId="0" fontId="4" fillId="0" borderId="47" xfId="1" applyBorder="1" applyAlignment="1">
      <alignment horizontal="left" vertical="center" wrapText="1"/>
    </xf>
    <xf numFmtId="0" fontId="6" fillId="0" borderId="38" xfId="0" applyFont="1" applyBorder="1" applyAlignment="1"/>
    <xf numFmtId="0" fontId="6" fillId="0" borderId="0" xfId="0" applyFont="1" applyBorder="1" applyAlignment="1"/>
    <xf numFmtId="0" fontId="6" fillId="0" borderId="33" xfId="0" applyFont="1" applyBorder="1" applyAlignment="1"/>
    <xf numFmtId="0" fontId="14" fillId="0" borderId="38" xfId="0" applyFont="1" applyBorder="1" applyAlignment="1">
      <alignment horizontal="left" vertical="top" wrapText="1"/>
    </xf>
    <xf numFmtId="0" fontId="14" fillId="0" borderId="0" xfId="0" applyFont="1" applyBorder="1" applyAlignment="1">
      <alignment horizontal="left" vertical="top" wrapText="1"/>
    </xf>
    <xf numFmtId="0" fontId="14" fillId="0" borderId="33" xfId="0" applyFont="1" applyBorder="1" applyAlignment="1">
      <alignment horizontal="left" vertical="top" wrapText="1"/>
    </xf>
    <xf numFmtId="0" fontId="5" fillId="5" borderId="62"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63" xfId="0" applyFont="1" applyFill="1" applyBorder="1" applyAlignment="1">
      <alignment horizontal="center" vertical="center" wrapText="1"/>
    </xf>
    <xf numFmtId="0" fontId="9" fillId="0" borderId="62" xfId="0" applyFont="1" applyBorder="1" applyAlignment="1">
      <alignment horizontal="left" vertical="center" wrapText="1"/>
    </xf>
    <xf numFmtId="0" fontId="9" fillId="0" borderId="25" xfId="0" applyFont="1" applyBorder="1" applyAlignment="1">
      <alignment horizontal="left" vertical="center" wrapText="1"/>
    </xf>
    <xf numFmtId="0" fontId="9" fillId="0" borderId="63" xfId="0" applyFont="1" applyBorder="1" applyAlignment="1">
      <alignment horizontal="left" vertical="center" wrapText="1"/>
    </xf>
    <xf numFmtId="0" fontId="9" fillId="0" borderId="38" xfId="0" applyFont="1" applyBorder="1" applyAlignment="1">
      <alignment horizontal="left"/>
    </xf>
    <xf numFmtId="0" fontId="9" fillId="0" borderId="0" xfId="0" applyFont="1" applyBorder="1" applyAlignment="1">
      <alignment horizontal="left"/>
    </xf>
    <xf numFmtId="0" fontId="9" fillId="0" borderId="33" xfId="0" applyFont="1" applyBorder="1" applyAlignment="1">
      <alignment horizontal="left"/>
    </xf>
    <xf numFmtId="0" fontId="4" fillId="0" borderId="29" xfId="1" applyBorder="1" applyAlignment="1">
      <alignment horizontal="left" vertical="center" wrapText="1"/>
    </xf>
    <xf numFmtId="0" fontId="4" fillId="0" borderId="30" xfId="1" applyBorder="1" applyAlignment="1">
      <alignment horizontal="left" vertical="center" wrapText="1"/>
    </xf>
    <xf numFmtId="0" fontId="4" fillId="0" borderId="31" xfId="1" applyBorder="1" applyAlignment="1">
      <alignment horizontal="left" vertical="center" wrapText="1"/>
    </xf>
    <xf numFmtId="0" fontId="4" fillId="0" borderId="22" xfId="1" applyBorder="1" applyAlignment="1">
      <alignment horizontal="left" vertical="center" wrapText="1"/>
    </xf>
    <xf numFmtId="0" fontId="4" fillId="0" borderId="9" xfId="1" applyBorder="1" applyAlignment="1">
      <alignment horizontal="left" vertical="center" wrapText="1"/>
    </xf>
    <xf numFmtId="0" fontId="4" fillId="0" borderId="39" xfId="1" applyBorder="1" applyAlignment="1">
      <alignment horizontal="left" vertical="center" wrapText="1"/>
    </xf>
    <xf numFmtId="0" fontId="4" fillId="0" borderId="70" xfId="1" applyBorder="1" applyAlignment="1">
      <alignment horizontal="center" vertical="center"/>
    </xf>
    <xf numFmtId="0" fontId="4" fillId="0" borderId="71" xfId="1" applyBorder="1" applyAlignment="1">
      <alignment horizontal="center" vertical="center"/>
    </xf>
    <xf numFmtId="0" fontId="4" fillId="0" borderId="22" xfId="1" applyBorder="1" applyAlignment="1">
      <alignment horizontal="center" vertical="center"/>
    </xf>
    <xf numFmtId="0" fontId="4" fillId="0" borderId="8" xfId="1" applyBorder="1" applyAlignment="1">
      <alignment horizontal="center" vertical="center"/>
    </xf>
    <xf numFmtId="0" fontId="6" fillId="0" borderId="6" xfId="0" applyFont="1" applyBorder="1" applyAlignment="1"/>
    <xf numFmtId="0" fontId="14" fillId="0" borderId="6" xfId="0" applyFont="1" applyBorder="1" applyAlignment="1">
      <alignment horizontal="left" vertical="top" wrapText="1"/>
    </xf>
    <xf numFmtId="0" fontId="9" fillId="0" borderId="5" xfId="0" applyFont="1" applyBorder="1" applyAlignment="1">
      <alignment horizontal="left" vertical="center" wrapText="1"/>
    </xf>
    <xf numFmtId="0" fontId="9" fillId="0" borderId="6" xfId="0" applyFont="1" applyBorder="1" applyAlignment="1">
      <alignment horizontal="left"/>
    </xf>
    <xf numFmtId="0" fontId="4" fillId="0" borderId="72" xfId="1" applyBorder="1" applyAlignment="1">
      <alignment horizontal="left" vertical="center" wrapText="1"/>
    </xf>
    <xf numFmtId="0" fontId="4" fillId="0" borderId="73" xfId="1" applyBorder="1" applyAlignment="1">
      <alignment horizontal="left" vertical="center" wrapText="1"/>
    </xf>
    <xf numFmtId="0" fontId="2" fillId="0" borderId="70" xfId="0" applyFont="1" applyBorder="1" applyAlignment="1">
      <alignment wrapText="1"/>
    </xf>
    <xf numFmtId="0" fontId="2" fillId="0" borderId="33" xfId="0" applyFont="1" applyBorder="1" applyAlignment="1">
      <alignment wrapText="1"/>
    </xf>
    <xf numFmtId="0" fontId="2" fillId="0" borderId="71" xfId="0" applyFont="1" applyBorder="1" applyAlignment="1">
      <alignment wrapText="1"/>
    </xf>
    <xf numFmtId="0" fontId="9" fillId="0" borderId="23" xfId="0" applyFont="1" applyBorder="1" applyAlignment="1">
      <alignment horizontal="left"/>
    </xf>
    <xf numFmtId="0" fontId="1" fillId="0" borderId="2" xfId="0" applyFont="1" applyBorder="1" applyAlignment="1">
      <alignment horizontal="center" vertical="center" wrapText="1"/>
    </xf>
    <xf numFmtId="0" fontId="8" fillId="0" borderId="1" xfId="0" applyFont="1" applyBorder="1" applyAlignment="1">
      <alignment vertical="center" wrapText="1"/>
    </xf>
    <xf numFmtId="0" fontId="5" fillId="5" borderId="21"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22" xfId="0" applyFont="1" applyFill="1" applyBorder="1" applyAlignment="1">
      <alignment horizontal="center" vertical="center" wrapText="1"/>
    </xf>
    <xf numFmtId="0" fontId="9" fillId="0" borderId="37" xfId="0" applyFont="1" applyBorder="1" applyAlignment="1">
      <alignment horizontal="left" vertical="center" wrapText="1"/>
    </xf>
    <xf numFmtId="0" fontId="9" fillId="0" borderId="6" xfId="0" applyFont="1" applyBorder="1" applyAlignment="1">
      <alignment horizontal="left" vertical="center" wrapText="1"/>
    </xf>
    <xf numFmtId="0" fontId="5" fillId="2" borderId="16"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18" xfId="1" applyFont="1" applyFill="1" applyBorder="1" applyAlignment="1">
      <alignment horizontal="center" vertical="center"/>
    </xf>
    <xf numFmtId="0" fontId="20" fillId="4" borderId="50" xfId="1" applyFont="1" applyFill="1" applyBorder="1" applyAlignment="1">
      <alignment horizontal="center"/>
    </xf>
    <xf numFmtId="0" fontId="20" fillId="4" borderId="10" xfId="1" applyFont="1" applyFill="1" applyBorder="1" applyAlignment="1">
      <alignment horizontal="center"/>
    </xf>
    <xf numFmtId="0" fontId="20" fillId="4" borderId="51" xfId="1" applyFont="1" applyFill="1" applyBorder="1" applyAlignment="1">
      <alignment horizontal="center"/>
    </xf>
    <xf numFmtId="0" fontId="20" fillId="4" borderId="43" xfId="1" applyFont="1" applyFill="1" applyBorder="1" applyAlignment="1">
      <alignment horizontal="center" vertical="top"/>
    </xf>
    <xf numFmtId="0" fontId="20" fillId="4" borderId="0" xfId="1" applyFont="1" applyFill="1" applyBorder="1" applyAlignment="1">
      <alignment horizontal="center" vertical="top"/>
    </xf>
    <xf numFmtId="0" fontId="20" fillId="4" borderId="44" xfId="1" applyFont="1" applyFill="1" applyBorder="1" applyAlignment="1">
      <alignment horizontal="center" vertical="top"/>
    </xf>
    <xf numFmtId="0" fontId="22" fillId="0" borderId="15" xfId="2" applyFill="1" applyBorder="1" applyAlignment="1">
      <alignment horizontal="left" vertical="top" wrapText="1"/>
    </xf>
    <xf numFmtId="0" fontId="22" fillId="0" borderId="48" xfId="2" applyFill="1" applyBorder="1" applyAlignment="1">
      <alignment horizontal="left" vertical="top" wrapText="1"/>
    </xf>
    <xf numFmtId="0" fontId="22" fillId="0" borderId="52" xfId="2" applyFill="1" applyBorder="1" applyAlignment="1">
      <alignment horizontal="left" vertical="top" wrapText="1"/>
    </xf>
    <xf numFmtId="0" fontId="12" fillId="3" borderId="0" xfId="1" applyFont="1" applyFill="1" applyAlignment="1">
      <alignment horizontal="center" vertical="center"/>
    </xf>
    <xf numFmtId="0" fontId="12" fillId="3" borderId="9" xfId="1" applyFont="1" applyFill="1" applyBorder="1" applyAlignment="1">
      <alignment horizontal="center" vertical="center"/>
    </xf>
    <xf numFmtId="0" fontId="13" fillId="0" borderId="11" xfId="1" applyFont="1" applyBorder="1" applyAlignment="1">
      <alignment vertical="center" wrapText="1"/>
    </xf>
    <xf numFmtId="0" fontId="8" fillId="0" borderId="12" xfId="1" applyFont="1" applyBorder="1" applyAlignment="1">
      <alignment vertical="center" wrapText="1"/>
    </xf>
    <xf numFmtId="0" fontId="8" fillId="0" borderId="24" xfId="1" applyFont="1" applyBorder="1" applyAlignment="1">
      <alignment vertical="center" wrapText="1"/>
    </xf>
    <xf numFmtId="0" fontId="7" fillId="3" borderId="21" xfId="1" applyFont="1" applyFill="1" applyBorder="1" applyAlignment="1">
      <alignment vertical="center"/>
    </xf>
    <xf numFmtId="0" fontId="7" fillId="3" borderId="10" xfId="1" applyFont="1" applyFill="1" applyBorder="1" applyAlignment="1">
      <alignment vertical="center"/>
    </xf>
    <xf numFmtId="0" fontId="7" fillId="3" borderId="22" xfId="1" applyFont="1" applyFill="1" applyBorder="1" applyAlignment="1">
      <alignment vertical="center"/>
    </xf>
    <xf numFmtId="0" fontId="5" fillId="2" borderId="66" xfId="1" applyFont="1" applyFill="1" applyBorder="1" applyAlignment="1">
      <alignment horizontal="center" vertical="center"/>
    </xf>
    <xf numFmtId="0" fontId="5" fillId="2" borderId="24" xfId="1" applyFont="1" applyFill="1" applyBorder="1" applyAlignment="1">
      <alignment horizontal="center" vertical="center"/>
    </xf>
    <xf numFmtId="0" fontId="1" fillId="2" borderId="0" xfId="1" applyFont="1" applyFill="1" applyAlignment="1">
      <alignment horizontal="center" vertical="center"/>
    </xf>
    <xf numFmtId="0" fontId="3" fillId="2" borderId="0" xfId="1" applyFont="1" applyFill="1" applyAlignment="1">
      <alignment horizontal="center" vertical="center"/>
    </xf>
    <xf numFmtId="0" fontId="4" fillId="4" borderId="25" xfId="1" applyFill="1" applyBorder="1"/>
    <xf numFmtId="0" fontId="6" fillId="4" borderId="68" xfId="1" applyFont="1" applyFill="1" applyBorder="1" applyAlignment="1">
      <alignment horizontal="center" vertical="center"/>
    </xf>
    <xf numFmtId="0" fontId="6" fillId="4" borderId="35" xfId="1" applyFont="1" applyFill="1" applyBorder="1" applyAlignment="1">
      <alignment horizontal="center" vertical="center"/>
    </xf>
    <xf numFmtId="0" fontId="6" fillId="4" borderId="36" xfId="1" applyFont="1" applyFill="1" applyBorder="1" applyAlignment="1">
      <alignment horizontal="center" vertical="center"/>
    </xf>
    <xf numFmtId="0" fontId="4" fillId="4" borderId="25" xfId="1" applyFill="1" applyBorder="1" applyAlignment="1">
      <alignment horizontal="center"/>
    </xf>
    <xf numFmtId="0" fontId="4" fillId="4" borderId="0" xfId="1" applyFill="1" applyAlignment="1">
      <alignment horizontal="center"/>
    </xf>
    <xf numFmtId="0" fontId="4" fillId="0" borderId="72" xfId="1" applyBorder="1" applyAlignment="1">
      <alignment horizontal="center" vertical="center"/>
    </xf>
    <xf numFmtId="0" fontId="2" fillId="0" borderId="29" xfId="1" applyFont="1" applyBorder="1" applyAlignment="1">
      <alignment horizontal="center" vertical="center"/>
    </xf>
    <xf numFmtId="0" fontId="4" fillId="0" borderId="9" xfId="1" applyBorder="1" applyAlignment="1">
      <alignment horizontal="center" vertical="center"/>
    </xf>
    <xf numFmtId="0" fontId="1" fillId="0" borderId="72" xfId="1" applyFont="1" applyBorder="1" applyAlignment="1">
      <alignment horizontal="center" vertical="center"/>
    </xf>
    <xf numFmtId="0" fontId="4" fillId="0" borderId="29" xfId="1" applyBorder="1" applyAlignment="1">
      <alignment horizontal="center" vertical="center"/>
    </xf>
    <xf numFmtId="0" fontId="4" fillId="0" borderId="33" xfId="1" applyBorder="1" applyAlignment="1">
      <alignment horizontal="center" vertical="center"/>
    </xf>
    <xf numFmtId="0" fontId="5" fillId="2" borderId="31" xfId="1" applyFont="1" applyFill="1" applyBorder="1" applyAlignment="1">
      <alignment horizontal="center" vertical="top" wrapText="1"/>
    </xf>
    <xf numFmtId="0" fontId="15" fillId="0" borderId="1" xfId="0" applyFont="1" applyBorder="1" applyAlignment="1">
      <alignment vertical="top" wrapText="1"/>
    </xf>
    <xf numFmtId="0" fontId="17" fillId="0" borderId="1" xfId="0" applyFont="1" applyBorder="1" applyAlignment="1">
      <alignment vertical="top" wrapText="1"/>
    </xf>
    <xf numFmtId="0" fontId="17" fillId="0" borderId="48" xfId="0" applyFont="1" applyBorder="1" applyAlignment="1">
      <alignment vertical="top" wrapText="1"/>
    </xf>
    <xf numFmtId="0" fontId="10" fillId="0" borderId="34" xfId="1" applyFont="1" applyBorder="1" applyAlignment="1">
      <alignment horizontal="center" vertical="top" wrapText="1"/>
    </xf>
    <xf numFmtId="0" fontId="10" fillId="0" borderId="0" xfId="1" applyFont="1" applyBorder="1" applyAlignment="1">
      <alignment horizontal="center" vertical="top" wrapText="1"/>
    </xf>
    <xf numFmtId="0" fontId="5" fillId="2" borderId="26" xfId="1" applyFont="1" applyFill="1" applyBorder="1" applyAlignment="1">
      <alignment horizontal="center" vertical="top" wrapText="1"/>
    </xf>
    <xf numFmtId="0" fontId="18" fillId="0" borderId="1" xfId="0" applyFont="1" applyBorder="1" applyAlignment="1">
      <alignment vertical="top" wrapText="1"/>
    </xf>
    <xf numFmtId="0" fontId="13" fillId="0" borderId="38" xfId="0" applyFont="1" applyBorder="1" applyAlignment="1">
      <alignment horizontal="left" vertical="top" wrapText="1"/>
    </xf>
    <xf numFmtId="0" fontId="1" fillId="0" borderId="0" xfId="0" applyFont="1" applyBorder="1" applyAlignment="1">
      <alignment horizontal="left" vertical="top" wrapText="1"/>
    </xf>
    <xf numFmtId="0" fontId="26" fillId="0" borderId="38" xfId="1" applyFont="1" applyBorder="1" applyAlignment="1">
      <alignment horizontal="left" vertical="top" wrapText="1"/>
    </xf>
    <xf numFmtId="0" fontId="1" fillId="0" borderId="0" xfId="1" applyFont="1" applyBorder="1" applyAlignment="1">
      <alignment horizontal="left" vertical="top" wrapText="1"/>
    </xf>
    <xf numFmtId="0" fontId="26" fillId="0" borderId="27" xfId="1" applyFont="1" applyBorder="1" applyAlignment="1">
      <alignment horizontal="left" vertical="top" wrapText="1"/>
    </xf>
    <xf numFmtId="0" fontId="1" fillId="0" borderId="48" xfId="1" applyFont="1" applyBorder="1" applyAlignment="1">
      <alignment horizontal="left" vertical="top" wrapText="1"/>
    </xf>
    <xf numFmtId="0" fontId="1" fillId="0" borderId="33" xfId="0" applyFont="1" applyBorder="1" applyAlignment="1">
      <alignment horizontal="left" vertical="top" wrapText="1"/>
    </xf>
    <xf numFmtId="0" fontId="1" fillId="0" borderId="33" xfId="1" applyFont="1" applyBorder="1" applyAlignment="1">
      <alignment horizontal="left" vertical="top" wrapText="1"/>
    </xf>
    <xf numFmtId="0" fontId="1" fillId="0" borderId="71" xfId="1" applyFont="1" applyBorder="1" applyAlignment="1">
      <alignment horizontal="left" vertical="top" wrapText="1"/>
    </xf>
    <xf numFmtId="0" fontId="1" fillId="0" borderId="4" xfId="0" applyFont="1" applyBorder="1" applyAlignment="1">
      <alignment horizontal="center" vertical="center" wrapText="1"/>
    </xf>
    <xf numFmtId="0" fontId="2" fillId="0" borderId="33" xfId="0" applyFont="1" applyBorder="1" applyAlignment="1">
      <alignment horizontal="center"/>
    </xf>
    <xf numFmtId="0" fontId="4" fillId="0" borderId="33" xfId="0" applyFont="1" applyBorder="1" applyAlignment="1">
      <alignment horizontal="center"/>
    </xf>
    <xf numFmtId="0" fontId="9" fillId="0" borderId="33" xfId="0" applyFont="1" applyBorder="1"/>
    <xf numFmtId="0" fontId="28" fillId="0" borderId="1" xfId="0" applyFont="1" applyBorder="1" applyAlignment="1">
      <alignment vertical="top" wrapText="1"/>
    </xf>
    <xf numFmtId="0" fontId="15" fillId="0" borderId="6" xfId="0" applyFont="1" applyBorder="1" applyAlignment="1">
      <alignment vertical="top" wrapText="1"/>
    </xf>
    <xf numFmtId="0" fontId="10" fillId="0" borderId="32" xfId="0" applyFont="1" applyBorder="1" applyAlignment="1">
      <alignment horizontal="center" vertical="top" wrapText="1"/>
    </xf>
    <xf numFmtId="0" fontId="0" fillId="0" borderId="0" xfId="0" applyAlignment="1">
      <alignment horizontal="left" vertical="top" wrapText="1"/>
    </xf>
    <xf numFmtId="0" fontId="2" fillId="0" borderId="0" xfId="0" applyFont="1" applyAlignment="1">
      <alignment vertical="top"/>
    </xf>
    <xf numFmtId="0" fontId="4" fillId="0" borderId="0" xfId="0" applyFont="1" applyAlignment="1">
      <alignment vertical="top"/>
    </xf>
    <xf numFmtId="0" fontId="13" fillId="0" borderId="6" xfId="0" applyFont="1" applyBorder="1" applyAlignment="1">
      <alignment horizontal="left" vertical="top" wrapText="1"/>
    </xf>
    <xf numFmtId="0" fontId="1" fillId="0" borderId="6" xfId="0" applyFont="1" applyBorder="1" applyAlignment="1">
      <alignment horizontal="left" vertical="top" wrapText="1"/>
    </xf>
    <xf numFmtId="0" fontId="24" fillId="0" borderId="6" xfId="1" applyFont="1" applyBorder="1" applyAlignment="1">
      <alignment horizontal="left" vertical="top" wrapText="1"/>
    </xf>
    <xf numFmtId="0" fontId="1" fillId="0" borderId="6" xfId="1" applyFont="1" applyBorder="1" applyAlignment="1">
      <alignment horizontal="left" vertical="top" wrapText="1"/>
    </xf>
    <xf numFmtId="0" fontId="1" fillId="0" borderId="0" xfId="1" applyFont="1" applyAlignment="1">
      <alignment wrapText="1"/>
    </xf>
    <xf numFmtId="0" fontId="24" fillId="0" borderId="7" xfId="1" applyFont="1" applyBorder="1" applyAlignment="1">
      <alignment horizontal="left" vertical="top" wrapText="1"/>
    </xf>
    <xf numFmtId="0" fontId="1" fillId="0" borderId="7" xfId="1" applyFont="1" applyBorder="1" applyAlignment="1">
      <alignment horizontal="left" vertical="top" wrapText="1"/>
    </xf>
    <xf numFmtId="0" fontId="1" fillId="0" borderId="6" xfId="0" applyFont="1" applyBorder="1" applyAlignment="1">
      <alignment horizontal="center" vertical="center" wrapText="1"/>
    </xf>
    <xf numFmtId="0" fontId="5" fillId="2" borderId="32" xfId="1" applyFont="1" applyFill="1" applyBorder="1" applyAlignment="1">
      <alignment horizontal="center" vertical="top" wrapText="1"/>
    </xf>
    <xf numFmtId="0" fontId="16" fillId="0" borderId="1" xfId="0" applyFont="1" applyBorder="1" applyAlignment="1">
      <alignment vertical="top" wrapText="1"/>
    </xf>
    <xf numFmtId="0" fontId="15" fillId="0" borderId="7" xfId="0" applyFont="1" applyBorder="1" applyAlignment="1">
      <alignment vertical="top" wrapText="1"/>
    </xf>
    <xf numFmtId="0" fontId="6" fillId="0" borderId="7" xfId="0" applyFont="1" applyBorder="1" applyAlignment="1">
      <alignment horizontal="center" vertical="top" wrapText="1"/>
    </xf>
    <xf numFmtId="0" fontId="6" fillId="0" borderId="37" xfId="0" applyFont="1" applyBorder="1" applyAlignment="1">
      <alignment vertical="top"/>
    </xf>
    <xf numFmtId="0" fontId="6" fillId="0" borderId="6" xfId="0" applyFont="1" applyBorder="1" applyAlignment="1">
      <alignment vertical="top"/>
    </xf>
    <xf numFmtId="0" fontId="6" fillId="0" borderId="73" xfId="0" applyFont="1" applyBorder="1" applyAlignment="1">
      <alignment vertical="top"/>
    </xf>
    <xf numFmtId="0" fontId="13" fillId="0" borderId="37" xfId="0" applyFont="1" applyBorder="1" applyAlignment="1">
      <alignment horizontal="left" vertical="top" wrapText="1"/>
    </xf>
    <xf numFmtId="0" fontId="1" fillId="0" borderId="73" xfId="0" applyFont="1" applyBorder="1" applyAlignment="1">
      <alignment horizontal="left" vertical="top" wrapText="1"/>
    </xf>
    <xf numFmtId="0" fontId="26" fillId="0" borderId="6" xfId="1" applyFont="1" applyBorder="1" applyAlignment="1">
      <alignment horizontal="left" vertical="top" wrapText="1"/>
    </xf>
    <xf numFmtId="0" fontId="5" fillId="2" borderId="24" xfId="1" applyFont="1" applyFill="1" applyBorder="1" applyAlignment="1">
      <alignment horizontal="center" vertical="center" wrapText="1"/>
    </xf>
    <xf numFmtId="0" fontId="2" fillId="0" borderId="4" xfId="0" applyFont="1" applyBorder="1" applyAlignment="1" applyProtection="1">
      <alignment wrapText="1"/>
      <protection locked="0"/>
    </xf>
    <xf numFmtId="0" fontId="2" fillId="0" borderId="3" xfId="0" applyFont="1" applyBorder="1" applyAlignment="1" applyProtection="1">
      <alignment wrapText="1"/>
      <protection locked="0"/>
    </xf>
    <xf numFmtId="0" fontId="4" fillId="0" borderId="28" xfId="1" applyFill="1" applyBorder="1" applyAlignment="1">
      <alignment horizontal="center" vertical="center"/>
    </xf>
    <xf numFmtId="0" fontId="4" fillId="0" borderId="28" xfId="1" applyBorder="1" applyAlignment="1">
      <alignment horizontal="center" vertical="center"/>
    </xf>
    <xf numFmtId="0" fontId="24" fillId="0" borderId="23" xfId="1" applyFont="1" applyBorder="1" applyAlignment="1">
      <alignment vertical="top" wrapText="1"/>
    </xf>
    <xf numFmtId="0" fontId="8" fillId="0" borderId="0" xfId="1" applyFont="1" applyAlignment="1">
      <alignment vertical="top" wrapText="1"/>
    </xf>
    <xf numFmtId="0" fontId="8" fillId="0" borderId="9" xfId="1" applyFont="1" applyBorder="1" applyAlignment="1">
      <alignment vertical="top" wrapText="1"/>
    </xf>
    <xf numFmtId="0" fontId="9" fillId="4" borderId="13" xfId="1" applyFont="1" applyFill="1" applyBorder="1" applyAlignment="1">
      <alignment vertical="center" wrapText="1"/>
    </xf>
    <xf numFmtId="0" fontId="9" fillId="4" borderId="1" xfId="1" applyFont="1" applyFill="1" applyBorder="1" applyAlignment="1">
      <alignment horizontal="center" vertical="center" wrapText="1"/>
    </xf>
    <xf numFmtId="0" fontId="9" fillId="4" borderId="2" xfId="1" applyFont="1" applyFill="1" applyBorder="1" applyAlignment="1">
      <alignment horizontal="center" vertical="center" wrapText="1"/>
    </xf>
    <xf numFmtId="0" fontId="9" fillId="4" borderId="74" xfId="1" applyFont="1" applyFill="1" applyBorder="1" applyAlignment="1">
      <alignment horizontal="center" vertical="center" wrapText="1"/>
    </xf>
    <xf numFmtId="0" fontId="10" fillId="4" borderId="75" xfId="1" applyFont="1" applyFill="1" applyBorder="1" applyAlignment="1">
      <alignment horizontal="center" vertical="center"/>
    </xf>
  </cellXfs>
  <cellStyles count="3">
    <cellStyle name="Hyperlink" xfId="2" builtinId="8"/>
    <cellStyle name="Normal" xfId="0" builtinId="0"/>
    <cellStyle name="Normal 2" xfId="1" xr:uid="{AD27FF71-AD38-5747-ACE6-B92FDD21DBA8}"/>
  </cellStyles>
  <dxfs count="0"/>
  <tableStyles count="0" defaultTableStyle="TableStyleMedium2" defaultPivotStyle="PivotStyleLight16"/>
  <colors>
    <mruColors>
      <color rgb="FFA2C9DC"/>
      <color rgb="FF336B87"/>
      <color rgb="FFD9EAD3"/>
      <color rgb="FFCDE2EC"/>
      <color rgb="FF90AF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12" Type="http://customschemas.google.com/relationships/workbookmetadata" Target="metadata"/><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19" Type="http://schemas.openxmlformats.org/officeDocument/2006/relationships/customXml" Target="../customXml/item3.xml"/><Relationship Id="rId4" Type="http://schemas.openxmlformats.org/officeDocument/2006/relationships/worksheet" Target="worksheets/sheet4.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hyperlink" Target="https://www.doe.virginia.gov/programs-services/special-education/iep-instruction/accessible-instructional-materials-ai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51441A-C2B1-4849-A05E-609E53F2023A}">
  <dimension ref="A1:O13"/>
  <sheetViews>
    <sheetView tabSelected="1" workbookViewId="0">
      <selection activeCell="A7" sqref="A7:O7"/>
    </sheetView>
  </sheetViews>
  <sheetFormatPr defaultColWidth="0" defaultRowHeight="15" zeroHeight="1"/>
  <cols>
    <col min="1" max="15" width="8.85546875" style="1" customWidth="1"/>
    <col min="16" max="16384" width="0" style="1" hidden="1"/>
  </cols>
  <sheetData>
    <row r="1" spans="1:15" s="3" customFormat="1" ht="30" customHeight="1">
      <c r="A1" s="106" t="s">
        <v>0</v>
      </c>
      <c r="B1" s="107"/>
      <c r="C1" s="107"/>
      <c r="D1" s="107"/>
      <c r="E1" s="107"/>
      <c r="F1" s="107"/>
      <c r="G1" s="107"/>
      <c r="H1" s="107"/>
      <c r="I1" s="107"/>
      <c r="J1" s="107"/>
      <c r="K1" s="107"/>
      <c r="L1" s="107"/>
      <c r="M1" s="107"/>
      <c r="N1" s="107"/>
      <c r="O1" s="108"/>
    </row>
    <row r="2" spans="1:15" ht="20.25" customHeight="1">
      <c r="A2" s="109" t="s">
        <v>1</v>
      </c>
      <c r="B2" s="110"/>
      <c r="C2" s="110"/>
      <c r="D2" s="110"/>
      <c r="E2" s="110"/>
      <c r="F2" s="110"/>
      <c r="G2" s="110"/>
      <c r="H2" s="110"/>
      <c r="I2" s="110"/>
      <c r="J2" s="110"/>
      <c r="K2" s="110"/>
      <c r="L2" s="110"/>
      <c r="M2" s="110"/>
      <c r="N2" s="110"/>
      <c r="O2" s="111"/>
    </row>
    <row r="3" spans="1:15" s="17" customFormat="1" ht="20.25" customHeight="1">
      <c r="A3" s="112" t="s">
        <v>2</v>
      </c>
      <c r="B3" s="113"/>
      <c r="C3" s="113"/>
      <c r="D3" s="113"/>
      <c r="E3" s="113"/>
      <c r="F3" s="113"/>
      <c r="G3" s="113"/>
      <c r="H3" s="113"/>
      <c r="I3" s="113"/>
      <c r="J3" s="113"/>
      <c r="K3" s="113"/>
      <c r="L3" s="113"/>
      <c r="M3" s="113"/>
      <c r="N3" s="113"/>
      <c r="O3" s="114"/>
    </row>
    <row r="4" spans="1:15" s="17" customFormat="1" ht="62.25" customHeight="1">
      <c r="A4" s="115" t="s">
        <v>3</v>
      </c>
      <c r="B4" s="116"/>
      <c r="C4" s="116"/>
      <c r="D4" s="116"/>
      <c r="E4" s="116"/>
      <c r="F4" s="116"/>
      <c r="G4" s="116"/>
      <c r="H4" s="116"/>
      <c r="I4" s="116"/>
      <c r="J4" s="116"/>
      <c r="K4" s="116"/>
      <c r="L4" s="116"/>
      <c r="M4" s="116"/>
      <c r="N4" s="116"/>
      <c r="O4" s="117"/>
    </row>
    <row r="5" spans="1:15" ht="294" customHeight="1">
      <c r="A5" s="103" t="s">
        <v>4</v>
      </c>
      <c r="B5" s="104"/>
      <c r="C5" s="104"/>
      <c r="D5" s="104"/>
      <c r="E5" s="104"/>
      <c r="F5" s="104"/>
      <c r="G5" s="104"/>
      <c r="H5" s="104"/>
      <c r="I5" s="104"/>
      <c r="J5" s="104"/>
      <c r="K5" s="104"/>
      <c r="L5" s="104"/>
      <c r="M5" s="104"/>
      <c r="N5" s="104"/>
      <c r="O5" s="105"/>
    </row>
    <row r="6" spans="1:15" ht="54" customHeight="1">
      <c r="A6" s="118" t="s">
        <v>5</v>
      </c>
      <c r="B6" s="119"/>
      <c r="C6" s="119"/>
      <c r="D6" s="119"/>
      <c r="E6" s="119"/>
      <c r="F6" s="119"/>
      <c r="G6" s="119"/>
      <c r="H6" s="119"/>
      <c r="I6" s="119"/>
      <c r="J6" s="119"/>
      <c r="K6" s="119"/>
      <c r="L6" s="119"/>
      <c r="M6" s="119"/>
      <c r="N6" s="119"/>
      <c r="O6" s="120"/>
    </row>
    <row r="7" spans="1:15" ht="37.5" customHeight="1">
      <c r="A7" s="103" t="s">
        <v>6</v>
      </c>
      <c r="B7" s="104"/>
      <c r="C7" s="104"/>
      <c r="D7" s="104"/>
      <c r="E7" s="104"/>
      <c r="F7" s="104"/>
      <c r="G7" s="104"/>
      <c r="H7" s="104"/>
      <c r="I7" s="104"/>
      <c r="J7" s="104"/>
      <c r="K7" s="104"/>
      <c r="L7" s="104"/>
      <c r="M7" s="104"/>
      <c r="N7" s="104"/>
      <c r="O7" s="105"/>
    </row>
    <row r="8" spans="1:15" hidden="1">
      <c r="A8" s="13"/>
      <c r="B8" s="13"/>
      <c r="C8" s="13"/>
      <c r="D8" s="13"/>
      <c r="E8" s="13"/>
      <c r="F8" s="13"/>
      <c r="G8" s="13"/>
      <c r="H8" s="13"/>
      <c r="I8" s="13"/>
      <c r="J8" s="13"/>
      <c r="K8" s="13"/>
      <c r="L8" s="13"/>
      <c r="M8" s="13"/>
      <c r="N8" s="13"/>
      <c r="O8" s="13"/>
    </row>
    <row r="9" spans="1:15" hidden="1">
      <c r="A9" s="13"/>
      <c r="B9" s="13"/>
      <c r="C9" s="13"/>
      <c r="D9" s="13"/>
      <c r="E9" s="13"/>
      <c r="F9" s="13"/>
      <c r="G9" s="13"/>
      <c r="H9" s="13"/>
      <c r="I9" s="13"/>
      <c r="J9" s="13"/>
      <c r="K9" s="13"/>
      <c r="L9" s="13"/>
      <c r="M9" s="13"/>
      <c r="N9" s="13"/>
      <c r="O9" s="13"/>
    </row>
    <row r="10" spans="1:15" hidden="1">
      <c r="A10" s="13"/>
      <c r="B10" s="13"/>
      <c r="C10" s="13"/>
      <c r="D10" s="13"/>
      <c r="E10" s="13"/>
      <c r="F10" s="13"/>
      <c r="G10" s="13"/>
      <c r="H10" s="13"/>
      <c r="I10" s="13"/>
      <c r="J10" s="13"/>
      <c r="K10" s="13"/>
      <c r="L10" s="13"/>
      <c r="M10" s="13"/>
      <c r="N10" s="13"/>
      <c r="O10" s="13"/>
    </row>
    <row r="11" spans="1:15" hidden="1">
      <c r="A11" s="13"/>
      <c r="B11" s="13"/>
      <c r="C11" s="13"/>
      <c r="D11" s="13"/>
      <c r="E11" s="13"/>
      <c r="F11" s="13"/>
      <c r="G11" s="13"/>
      <c r="H11" s="13"/>
      <c r="I11" s="13"/>
      <c r="J11" s="13"/>
      <c r="K11" s="13"/>
      <c r="L11" s="13"/>
      <c r="M11" s="13"/>
      <c r="N11" s="13"/>
      <c r="O11" s="13"/>
    </row>
    <row r="12" spans="1:15" hidden="1">
      <c r="A12" s="18"/>
      <c r="B12" s="18"/>
      <c r="C12" s="18"/>
      <c r="D12" s="18"/>
      <c r="E12" s="18"/>
      <c r="F12" s="18"/>
      <c r="G12" s="18"/>
      <c r="H12" s="18"/>
      <c r="I12" s="18"/>
      <c r="J12" s="18"/>
      <c r="K12" s="18"/>
      <c r="L12" s="18"/>
      <c r="M12" s="18"/>
      <c r="N12" s="18"/>
      <c r="O12" s="18"/>
    </row>
    <row r="13" spans="1:15" hidden="1">
      <c r="A13" s="18"/>
      <c r="B13" s="18"/>
      <c r="C13" s="18"/>
      <c r="D13" s="18"/>
      <c r="E13" s="18"/>
      <c r="F13" s="18"/>
      <c r="G13" s="18"/>
      <c r="H13" s="18"/>
      <c r="I13" s="18"/>
      <c r="J13" s="18"/>
      <c r="K13" s="18"/>
      <c r="L13" s="18"/>
      <c r="M13" s="18"/>
      <c r="N13" s="18"/>
      <c r="O13" s="18"/>
    </row>
  </sheetData>
  <mergeCells count="7">
    <mergeCell ref="A7:O7"/>
    <mergeCell ref="A1:O1"/>
    <mergeCell ref="A2:O2"/>
    <mergeCell ref="A3:O3"/>
    <mergeCell ref="A4:O4"/>
    <mergeCell ref="A5:O5"/>
    <mergeCell ref="A6:O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272A8-CF09-1A42-B30E-8449FCAFD0A6}">
  <sheetPr>
    <pageSetUpPr fitToPage="1"/>
  </sheetPr>
  <dimension ref="A1:I41"/>
  <sheetViews>
    <sheetView showGridLines="0" workbookViewId="0">
      <selection activeCell="A9" sqref="A9:C9"/>
    </sheetView>
  </sheetViews>
  <sheetFormatPr defaultColWidth="0" defaultRowHeight="15" customHeight="1" zeroHeight="1"/>
  <cols>
    <col min="1" max="1" width="11.85546875" style="9" customWidth="1"/>
    <col min="2" max="2" width="106.85546875" style="19" customWidth="1"/>
    <col min="3" max="3" width="28" style="9" customWidth="1"/>
    <col min="4" max="4" width="23.7109375" style="1" hidden="1" customWidth="1"/>
    <col min="5" max="5" width="33.85546875" style="1" hidden="1" customWidth="1"/>
    <col min="6" max="16384" width="0" style="1" hidden="1"/>
  </cols>
  <sheetData>
    <row r="1" spans="1:9" s="23" customFormat="1" ht="42" customHeight="1">
      <c r="A1" s="127" t="s">
        <v>7</v>
      </c>
      <c r="B1" s="128"/>
      <c r="C1" s="129"/>
      <c r="D1" s="22"/>
      <c r="E1" s="22"/>
      <c r="F1" s="21"/>
    </row>
    <row r="2" spans="1:9" s="24" customFormat="1" ht="15.75">
      <c r="A2" s="130" t="s">
        <v>8</v>
      </c>
      <c r="B2" s="131"/>
      <c r="C2" s="132"/>
      <c r="D2" s="43"/>
      <c r="E2" s="44"/>
      <c r="F2" s="27"/>
      <c r="G2" s="27"/>
      <c r="H2" s="27"/>
      <c r="I2" s="27"/>
    </row>
    <row r="3" spans="1:9" s="48" customFormat="1" ht="15.75">
      <c r="A3" s="133" t="s">
        <v>9</v>
      </c>
      <c r="B3" s="134"/>
      <c r="C3" s="135"/>
      <c r="D3" s="46"/>
      <c r="E3" s="47"/>
    </row>
    <row r="4" spans="1:9" s="48" customFormat="1" ht="15.75">
      <c r="A4" s="133" t="s">
        <v>10</v>
      </c>
      <c r="B4" s="134"/>
      <c r="C4" s="135"/>
      <c r="D4" s="46"/>
      <c r="E4" s="47"/>
    </row>
    <row r="5" spans="1:9" s="48" customFormat="1" ht="15.75">
      <c r="A5" s="133" t="s">
        <v>11</v>
      </c>
      <c r="B5" s="134"/>
      <c r="C5" s="66"/>
      <c r="D5" s="46"/>
      <c r="E5" s="47"/>
    </row>
    <row r="6" spans="1:9" s="48" customFormat="1" ht="15.75">
      <c r="A6" s="121" t="s">
        <v>12</v>
      </c>
      <c r="B6" s="122"/>
      <c r="C6" s="123"/>
      <c r="E6" s="49"/>
    </row>
    <row r="7" spans="1:9" s="48" customFormat="1" ht="48" customHeight="1">
      <c r="A7" s="207" t="s">
        <v>13</v>
      </c>
      <c r="B7" s="208"/>
      <c r="C7" s="213"/>
      <c r="E7" s="49"/>
    </row>
    <row r="8" spans="1:9" s="53" customFormat="1" ht="35.25" customHeight="1">
      <c r="A8" s="124" t="s">
        <v>14</v>
      </c>
      <c r="B8" s="125"/>
      <c r="C8" s="126"/>
      <c r="D8" s="51" t="s">
        <v>15</v>
      </c>
      <c r="E8" s="52"/>
    </row>
    <row r="9" spans="1:9" s="53" customFormat="1" ht="33" customHeight="1">
      <c r="A9" s="209" t="s">
        <v>16</v>
      </c>
      <c r="B9" s="210"/>
      <c r="C9" s="214"/>
      <c r="D9" s="53" t="s">
        <v>17</v>
      </c>
      <c r="E9" s="55"/>
    </row>
    <row r="10" spans="1:9" s="50" customFormat="1" ht="32.25" customHeight="1">
      <c r="A10" s="211" t="s">
        <v>18</v>
      </c>
      <c r="B10" s="212"/>
      <c r="C10" s="215"/>
      <c r="E10" s="54"/>
    </row>
    <row r="11" spans="1:9" s="28" customFormat="1" ht="16.5">
      <c r="A11" s="57" t="s">
        <v>19</v>
      </c>
      <c r="B11" s="199" t="s">
        <v>20</v>
      </c>
      <c r="C11" s="56" t="s">
        <v>21</v>
      </c>
      <c r="D11" s="64" t="s">
        <v>21</v>
      </c>
      <c r="E11" s="56" t="s">
        <v>22</v>
      </c>
    </row>
    <row r="12" spans="1:9" s="3" customFormat="1" ht="51.75" customHeight="1">
      <c r="A12" s="59" t="s">
        <v>23</v>
      </c>
      <c r="B12" s="200" t="s">
        <v>24</v>
      </c>
      <c r="C12" s="10" t="s">
        <v>25</v>
      </c>
      <c r="D12" s="65"/>
      <c r="E12" s="139"/>
    </row>
    <row r="13" spans="1:9" s="3" customFormat="1" ht="32.25" customHeight="1">
      <c r="A13" s="60" t="s">
        <v>26</v>
      </c>
      <c r="B13" s="201" t="s">
        <v>27</v>
      </c>
      <c r="C13" s="10" t="s">
        <v>25</v>
      </c>
      <c r="D13" s="65"/>
      <c r="E13" s="140"/>
    </row>
    <row r="14" spans="1:9" s="3" customFormat="1" ht="32.25" customHeight="1">
      <c r="A14" s="59" t="s">
        <v>28</v>
      </c>
      <c r="B14" s="201" t="s">
        <v>29</v>
      </c>
      <c r="C14" s="10" t="s">
        <v>25</v>
      </c>
      <c r="D14" s="65"/>
      <c r="E14" s="140"/>
    </row>
    <row r="15" spans="1:9" s="3" customFormat="1" ht="32.25" customHeight="1">
      <c r="A15" s="60" t="s">
        <v>30</v>
      </c>
      <c r="B15" s="201" t="s">
        <v>31</v>
      </c>
      <c r="C15" s="10" t="s">
        <v>25</v>
      </c>
      <c r="D15" s="65"/>
      <c r="E15" s="140"/>
    </row>
    <row r="16" spans="1:9" s="3" customFormat="1" ht="35.25" customHeight="1">
      <c r="A16" s="59" t="s">
        <v>32</v>
      </c>
      <c r="B16" s="200" t="s">
        <v>33</v>
      </c>
      <c r="C16" s="10" t="s">
        <v>25</v>
      </c>
      <c r="D16" s="65"/>
      <c r="E16" s="140"/>
    </row>
    <row r="17" spans="1:9" s="3" customFormat="1" ht="39" customHeight="1">
      <c r="A17" s="60" t="s">
        <v>34</v>
      </c>
      <c r="B17" s="201" t="s">
        <v>35</v>
      </c>
      <c r="C17" s="10" t="s">
        <v>25</v>
      </c>
      <c r="D17" s="65"/>
      <c r="E17" s="140"/>
    </row>
    <row r="18" spans="1:9" s="3" customFormat="1" ht="36" customHeight="1">
      <c r="A18" s="59" t="s">
        <v>36</v>
      </c>
      <c r="B18" s="201" t="s">
        <v>37</v>
      </c>
      <c r="C18" s="10" t="s">
        <v>25</v>
      </c>
      <c r="D18" s="65"/>
      <c r="E18" s="140"/>
    </row>
    <row r="19" spans="1:9" s="3" customFormat="1" ht="32.25" customHeight="1">
      <c r="A19" s="60" t="s">
        <v>38</v>
      </c>
      <c r="B19" s="201" t="s">
        <v>39</v>
      </c>
      <c r="C19" s="10" t="s">
        <v>25</v>
      </c>
      <c r="D19" s="65"/>
      <c r="E19" s="140"/>
    </row>
    <row r="20" spans="1:9" s="3" customFormat="1" ht="33" customHeight="1">
      <c r="A20" s="59" t="s">
        <v>40</v>
      </c>
      <c r="B20" s="201" t="s">
        <v>41</v>
      </c>
      <c r="C20" s="10" t="s">
        <v>25</v>
      </c>
      <c r="D20" s="65"/>
      <c r="E20" s="140"/>
    </row>
    <row r="21" spans="1:9" s="3" customFormat="1" ht="32.25" customHeight="1">
      <c r="A21" s="60" t="s">
        <v>42</v>
      </c>
      <c r="B21" s="201" t="s">
        <v>43</v>
      </c>
      <c r="C21" s="11" t="s">
        <v>25</v>
      </c>
      <c r="D21" s="65"/>
      <c r="E21" s="140"/>
    </row>
    <row r="22" spans="1:9" s="3" customFormat="1" ht="32.25" customHeight="1">
      <c r="A22" s="59" t="s">
        <v>44</v>
      </c>
      <c r="B22" s="201" t="s">
        <v>45</v>
      </c>
      <c r="C22" s="10" t="s">
        <v>25</v>
      </c>
      <c r="D22" s="142"/>
      <c r="E22" s="140"/>
    </row>
    <row r="23" spans="1:9" s="3" customFormat="1" ht="168.75" customHeight="1">
      <c r="A23" s="196" t="s">
        <v>46</v>
      </c>
      <c r="B23" s="202" t="s">
        <v>47</v>
      </c>
      <c r="C23" s="197" t="s">
        <v>48</v>
      </c>
      <c r="D23" s="198"/>
      <c r="E23" s="140"/>
    </row>
    <row r="24" spans="1:9" ht="15.95" customHeight="1">
      <c r="A24" s="61"/>
      <c r="B24" s="203" t="s">
        <v>49</v>
      </c>
      <c r="C24" s="12">
        <f>11-(COUNTIF(C12:C22,"does not meet expectations - 0 points"))</f>
        <v>11</v>
      </c>
      <c r="D24" s="143"/>
      <c r="E24" s="141"/>
    </row>
    <row r="25" spans="1:9">
      <c r="A25" s="62"/>
      <c r="B25" s="204"/>
      <c r="C25" s="63"/>
    </row>
    <row r="26" spans="1:9" s="192" customFormat="1" ht="15.75">
      <c r="A26" s="188" t="s">
        <v>50</v>
      </c>
      <c r="B26" s="189"/>
      <c r="C26" s="190"/>
      <c r="D26" s="191"/>
      <c r="E26" s="191"/>
    </row>
    <row r="27" spans="1:9" s="186" customFormat="1" ht="16.5">
      <c r="A27" s="183" t="s">
        <v>19</v>
      </c>
      <c r="B27" s="205" t="s">
        <v>51</v>
      </c>
      <c r="C27" s="31" t="s">
        <v>21</v>
      </c>
      <c r="D27" s="184" t="s">
        <v>21</v>
      </c>
      <c r="E27" s="32" t="s">
        <v>22</v>
      </c>
      <c r="F27" s="185"/>
      <c r="G27" s="185"/>
      <c r="H27" s="185"/>
      <c r="I27" s="185"/>
    </row>
    <row r="28" spans="1:9" ht="32.25" customHeight="1">
      <c r="A28" s="60" t="s">
        <v>52</v>
      </c>
      <c r="B28" s="201" t="s">
        <v>53</v>
      </c>
      <c r="C28" s="10" t="s">
        <v>25</v>
      </c>
      <c r="D28" s="65"/>
      <c r="E28" s="136"/>
    </row>
    <row r="29" spans="1:9" ht="29.25" customHeight="1">
      <c r="A29" s="60" t="s">
        <v>54</v>
      </c>
      <c r="B29" s="201" t="s">
        <v>55</v>
      </c>
      <c r="C29" s="10" t="s">
        <v>25</v>
      </c>
      <c r="D29" s="65"/>
      <c r="E29" s="137"/>
    </row>
    <row r="30" spans="1:9" ht="32.25" customHeight="1">
      <c r="A30" s="60" t="s">
        <v>56</v>
      </c>
      <c r="B30" s="201" t="s">
        <v>57</v>
      </c>
      <c r="C30" s="10" t="s">
        <v>25</v>
      </c>
      <c r="D30" s="65"/>
      <c r="E30" s="137"/>
    </row>
    <row r="31" spans="1:9" ht="32.25" customHeight="1">
      <c r="A31" s="60" t="s">
        <v>58</v>
      </c>
      <c r="B31" s="201" t="s">
        <v>59</v>
      </c>
      <c r="C31" s="10" t="s">
        <v>25</v>
      </c>
      <c r="D31" s="65"/>
      <c r="E31" s="137"/>
    </row>
    <row r="32" spans="1:9" ht="28.5" customHeight="1">
      <c r="A32" s="60" t="s">
        <v>60</v>
      </c>
      <c r="B32" s="201" t="s">
        <v>61</v>
      </c>
      <c r="C32" s="10" t="s">
        <v>25</v>
      </c>
      <c r="D32" s="65"/>
      <c r="E32" s="137"/>
    </row>
    <row r="33" spans="1:5" ht="32.25" customHeight="1">
      <c r="A33" s="60" t="s">
        <v>62</v>
      </c>
      <c r="B33" s="201" t="s">
        <v>63</v>
      </c>
      <c r="C33" s="10" t="s">
        <v>25</v>
      </c>
      <c r="D33" s="65"/>
      <c r="E33" s="137"/>
    </row>
    <row r="34" spans="1:5" ht="32.25" customHeight="1">
      <c r="A34" s="60" t="s">
        <v>64</v>
      </c>
      <c r="B34" s="201" t="s">
        <v>65</v>
      </c>
      <c r="C34" s="10" t="s">
        <v>25</v>
      </c>
      <c r="D34" s="65"/>
      <c r="E34" s="137"/>
    </row>
    <row r="35" spans="1:5" ht="32.25" customHeight="1">
      <c r="A35" s="60" t="s">
        <v>66</v>
      </c>
      <c r="B35" s="200" t="s">
        <v>67</v>
      </c>
      <c r="C35" s="10" t="s">
        <v>25</v>
      </c>
      <c r="D35" s="65"/>
      <c r="E35" s="137"/>
    </row>
    <row r="36" spans="1:5" ht="30" customHeight="1">
      <c r="A36" s="60" t="s">
        <v>68</v>
      </c>
      <c r="B36" s="206" t="s">
        <v>69</v>
      </c>
      <c r="C36" s="10" t="s">
        <v>25</v>
      </c>
      <c r="D36" s="65"/>
      <c r="E36" s="137"/>
    </row>
    <row r="37" spans="1:5" ht="32.25" customHeight="1">
      <c r="A37" s="60" t="s">
        <v>70</v>
      </c>
      <c r="B37" s="206" t="s">
        <v>71</v>
      </c>
      <c r="C37" s="11" t="s">
        <v>25</v>
      </c>
      <c r="D37" s="144"/>
      <c r="E37" s="137"/>
    </row>
    <row r="38" spans="1:5" ht="125.25" customHeight="1">
      <c r="A38" s="193" t="s">
        <v>46</v>
      </c>
      <c r="B38" s="202" t="s">
        <v>72</v>
      </c>
      <c r="C38" s="194" t="s">
        <v>48</v>
      </c>
      <c r="D38" s="195"/>
      <c r="E38" s="137"/>
    </row>
    <row r="39" spans="1:5" s="14" customFormat="1" ht="15.95" customHeight="1">
      <c r="A39" s="61"/>
      <c r="B39" s="203" t="s">
        <v>73</v>
      </c>
      <c r="C39" s="12">
        <f>10-(COUNTIF(C28:C37,"does not meet expectations - 0 points"))</f>
        <v>10</v>
      </c>
      <c r="D39" s="145"/>
      <c r="E39" s="138"/>
    </row>
    <row r="40" spans="1:5" hidden="1"/>
    <row r="41" spans="1:5" hidden="1"/>
  </sheetData>
  <mergeCells count="15">
    <mergeCell ref="A26:C26"/>
    <mergeCell ref="E28:E39"/>
    <mergeCell ref="E12:E24"/>
    <mergeCell ref="D22:D24"/>
    <mergeCell ref="D37:D39"/>
    <mergeCell ref="A1:C1"/>
    <mergeCell ref="A2:C2"/>
    <mergeCell ref="A5:B5"/>
    <mergeCell ref="A3:C3"/>
    <mergeCell ref="A4:C4"/>
    <mergeCell ref="A9:C9"/>
    <mergeCell ref="A10:C10"/>
    <mergeCell ref="A6:C6"/>
    <mergeCell ref="A7:C7"/>
    <mergeCell ref="A8:C8"/>
  </mergeCells>
  <dataValidations count="1">
    <dataValidation type="list" allowBlank="1" showInputMessage="1" showErrorMessage="1" sqref="D28:D38 D12:D23" xr:uid="{B5DA6769-4F68-AD44-8FF9-F788647A0B15}">
      <formula1>"Meets Expectations - 1 point,Does Not Meet Expectations - 0 points"</formula1>
    </dataValidation>
  </dataValidations>
  <pageMargins left="0.25" right="0.25" top="0.75" bottom="0.75" header="0.3" footer="0.3"/>
  <pageSetup scale="4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EX987"/>
  <sheetViews>
    <sheetView showGridLines="0" zoomScaleNormal="100" workbookViewId="0">
      <selection activeCell="A9" sqref="A9:D9"/>
    </sheetView>
  </sheetViews>
  <sheetFormatPr defaultColWidth="0" defaultRowHeight="0" customHeight="1" zeroHeight="1"/>
  <cols>
    <col min="1" max="1" width="19" style="7" customWidth="1"/>
    <col min="2" max="2" width="86.42578125" style="225" customWidth="1"/>
    <col min="3" max="3" width="35.5703125" style="218" customWidth="1"/>
    <col min="4" max="4" width="105.140625" style="72" hidden="1" customWidth="1"/>
    <col min="5" max="28" width="8.7109375" style="7" hidden="1" customWidth="1"/>
    <col min="29" max="29" width="8.7109375" style="7" hidden="1"/>
    <col min="30" max="16377" width="14.42578125" style="7" hidden="1"/>
    <col min="16378" max="16378" width="35" style="7" hidden="1" customWidth="1"/>
    <col min="16379" max="16382" width="32.28515625" style="7" hidden="1" customWidth="1"/>
    <col min="16383" max="16384" width="32.28515625" style="7" hidden="1"/>
  </cols>
  <sheetData>
    <row r="1" spans="1:5" s="23" customFormat="1" ht="45" customHeight="1">
      <c r="A1" s="127" t="s">
        <v>74</v>
      </c>
      <c r="B1" s="128"/>
      <c r="C1" s="128"/>
      <c r="D1" s="129"/>
      <c r="E1" s="21"/>
    </row>
    <row r="2" spans="1:5" s="27" customFormat="1" ht="15.75" customHeight="1">
      <c r="A2" s="148" t="s">
        <v>8</v>
      </c>
      <c r="B2" s="148"/>
      <c r="C2" s="148"/>
      <c r="D2" s="148"/>
    </row>
    <row r="3" spans="1:5" s="48" customFormat="1" ht="15.75">
      <c r="A3" s="149" t="s">
        <v>9</v>
      </c>
      <c r="B3" s="149"/>
      <c r="C3" s="149"/>
      <c r="D3" s="219"/>
    </row>
    <row r="4" spans="1:5" s="48" customFormat="1" ht="15.75">
      <c r="A4" s="149" t="s">
        <v>10</v>
      </c>
      <c r="B4" s="149"/>
      <c r="C4" s="149"/>
      <c r="D4" s="219"/>
    </row>
    <row r="5" spans="1:5" s="48" customFormat="1" ht="15.75">
      <c r="A5" s="149" t="s">
        <v>11</v>
      </c>
      <c r="B5" s="149"/>
      <c r="C5" s="149"/>
      <c r="D5" s="219"/>
    </row>
    <row r="6" spans="1:5" s="27" customFormat="1" ht="14.25" customHeight="1">
      <c r="A6" s="146" t="s">
        <v>12</v>
      </c>
      <c r="B6" s="146"/>
      <c r="C6" s="146"/>
      <c r="D6" s="146"/>
    </row>
    <row r="7" spans="1:5" s="27" customFormat="1" ht="45" customHeight="1">
      <c r="A7" s="226" t="s">
        <v>13</v>
      </c>
      <c r="B7" s="227"/>
      <c r="C7" s="227"/>
      <c r="D7" s="227"/>
    </row>
    <row r="8" spans="1:5" s="28" customFormat="1" ht="34.5" customHeight="1">
      <c r="A8" s="147" t="s">
        <v>14</v>
      </c>
      <c r="B8" s="147"/>
      <c r="C8" s="147"/>
      <c r="D8" s="147"/>
    </row>
    <row r="9" spans="1:5" s="230" customFormat="1" ht="32.25" customHeight="1">
      <c r="A9" s="228" t="s">
        <v>75</v>
      </c>
      <c r="B9" s="229"/>
      <c r="C9" s="229"/>
      <c r="D9" s="229"/>
    </row>
    <row r="10" spans="1:5" s="230" customFormat="1" ht="33.75" customHeight="1">
      <c r="A10" s="231" t="s">
        <v>76</v>
      </c>
      <c r="B10" s="232"/>
      <c r="C10" s="232"/>
      <c r="D10" s="232"/>
    </row>
    <row r="11" spans="1:5" s="28" customFormat="1" ht="16.5">
      <c r="A11" s="67" t="s">
        <v>19</v>
      </c>
      <c r="B11" s="199" t="s">
        <v>77</v>
      </c>
      <c r="C11" s="58" t="s">
        <v>21</v>
      </c>
      <c r="D11" s="68"/>
    </row>
    <row r="12" spans="1:5" s="15" customFormat="1" ht="30.75" customHeight="1">
      <c r="A12" s="38" t="s">
        <v>78</v>
      </c>
      <c r="B12" s="220" t="s">
        <v>79</v>
      </c>
      <c r="C12" s="216" t="s">
        <v>25</v>
      </c>
      <c r="D12" s="152"/>
      <c r="E12" s="150"/>
    </row>
    <row r="13" spans="1:5" s="15" customFormat="1" ht="33.75" customHeight="1">
      <c r="A13" s="38" t="s">
        <v>80</v>
      </c>
      <c r="B13" s="200" t="s">
        <v>81</v>
      </c>
      <c r="C13" s="216" t="s">
        <v>25</v>
      </c>
      <c r="D13" s="153"/>
      <c r="E13" s="151"/>
    </row>
    <row r="14" spans="1:5" s="15" customFormat="1" ht="35.25" customHeight="1">
      <c r="A14" s="38" t="s">
        <v>82</v>
      </c>
      <c r="B14" s="200" t="s">
        <v>83</v>
      </c>
      <c r="C14" s="216" t="s">
        <v>25</v>
      </c>
      <c r="D14" s="153"/>
      <c r="E14" s="151"/>
    </row>
    <row r="15" spans="1:5" s="15" customFormat="1" ht="32.25" customHeight="1">
      <c r="A15" s="38" t="s">
        <v>84</v>
      </c>
      <c r="B15" s="200" t="s">
        <v>85</v>
      </c>
      <c r="C15" s="216" t="s">
        <v>25</v>
      </c>
      <c r="D15" s="153"/>
      <c r="E15" s="151"/>
    </row>
    <row r="16" spans="1:5" s="15" customFormat="1" ht="30" customHeight="1">
      <c r="A16" s="38" t="s">
        <v>86</v>
      </c>
      <c r="B16" s="200" t="s">
        <v>87</v>
      </c>
      <c r="C16" s="216" t="s">
        <v>25</v>
      </c>
      <c r="D16" s="153"/>
      <c r="E16" s="151"/>
    </row>
    <row r="17" spans="1:5" s="15" customFormat="1" ht="35.25" customHeight="1">
      <c r="A17" s="38" t="s">
        <v>88</v>
      </c>
      <c r="B17" s="200" t="s">
        <v>89</v>
      </c>
      <c r="C17" s="216" t="s">
        <v>25</v>
      </c>
      <c r="D17" s="153"/>
      <c r="E17" s="151"/>
    </row>
    <row r="18" spans="1:5" s="15" customFormat="1" ht="36" customHeight="1">
      <c r="A18" s="38" t="s">
        <v>90</v>
      </c>
      <c r="B18" s="200" t="s">
        <v>91</v>
      </c>
      <c r="C18" s="216" t="s">
        <v>25</v>
      </c>
      <c r="D18" s="153"/>
      <c r="E18" s="151"/>
    </row>
    <row r="19" spans="1:5" s="15" customFormat="1" ht="37.5" customHeight="1">
      <c r="A19" s="38" t="s">
        <v>92</v>
      </c>
      <c r="B19" s="200" t="s">
        <v>93</v>
      </c>
      <c r="C19" s="216" t="s">
        <v>25</v>
      </c>
      <c r="D19" s="153"/>
      <c r="E19" s="151"/>
    </row>
    <row r="20" spans="1:5" s="15" customFormat="1" ht="39" customHeight="1">
      <c r="A20" s="38" t="s">
        <v>94</v>
      </c>
      <c r="B20" s="200" t="s">
        <v>95</v>
      </c>
      <c r="C20" s="216" t="s">
        <v>25</v>
      </c>
      <c r="D20" s="153"/>
      <c r="E20" s="151"/>
    </row>
    <row r="21" spans="1:5" s="15" customFormat="1" ht="35.25" customHeight="1">
      <c r="A21" s="38" t="s">
        <v>96</v>
      </c>
      <c r="B21" s="200" t="s">
        <v>97</v>
      </c>
      <c r="C21" s="216" t="s">
        <v>25</v>
      </c>
      <c r="D21" s="153"/>
      <c r="E21" s="151"/>
    </row>
    <row r="22" spans="1:5" s="15" customFormat="1" ht="32.25" customHeight="1">
      <c r="A22" s="38" t="s">
        <v>98</v>
      </c>
      <c r="B22" s="201" t="s">
        <v>99</v>
      </c>
      <c r="C22" s="216" t="s">
        <v>25</v>
      </c>
      <c r="D22" s="153"/>
      <c r="E22" s="151"/>
    </row>
    <row r="23" spans="1:5" s="15" customFormat="1" ht="34.5" customHeight="1">
      <c r="A23" s="38" t="s">
        <v>100</v>
      </c>
      <c r="B23" s="201" t="s">
        <v>101</v>
      </c>
      <c r="C23" s="216" t="s">
        <v>25</v>
      </c>
      <c r="D23" s="153"/>
      <c r="E23" s="151"/>
    </row>
    <row r="24" spans="1:5" s="15" customFormat="1" ht="36" customHeight="1">
      <c r="A24" s="38" t="s">
        <v>102</v>
      </c>
      <c r="B24" s="200" t="s">
        <v>103</v>
      </c>
      <c r="C24" s="216" t="s">
        <v>25</v>
      </c>
      <c r="D24" s="153"/>
    </row>
    <row r="25" spans="1:5" s="15" customFormat="1" ht="38.25" customHeight="1">
      <c r="A25" s="38" t="s">
        <v>104</v>
      </c>
      <c r="B25" s="200" t="s">
        <v>105</v>
      </c>
      <c r="C25" s="216" t="s">
        <v>25</v>
      </c>
      <c r="D25" s="153"/>
    </row>
    <row r="26" spans="1:5" s="15" customFormat="1" ht="154.5" customHeight="1">
      <c r="A26" s="38" t="s">
        <v>46</v>
      </c>
      <c r="B26" s="221" t="s">
        <v>106</v>
      </c>
      <c r="C26" s="216" t="s">
        <v>48</v>
      </c>
      <c r="D26" s="153"/>
    </row>
    <row r="27" spans="1:5" s="15" customFormat="1" ht="15.75">
      <c r="A27" s="38"/>
      <c r="B27" s="222" t="s">
        <v>107</v>
      </c>
      <c r="C27" s="45">
        <f>14-(COUNTIF(C12:C25,"does not meet expectations - 0 points"))</f>
        <v>14</v>
      </c>
      <c r="D27" s="154"/>
    </row>
    <row r="28" spans="1:5" s="15" customFormat="1" ht="50.25" hidden="1" customHeight="1">
      <c r="A28" s="41"/>
      <c r="B28" s="223"/>
      <c r="C28" s="217"/>
    </row>
    <row r="29" spans="1:5" s="15" customFormat="1" ht="50.25" hidden="1" customHeight="1">
      <c r="A29" s="41"/>
      <c r="B29" s="223"/>
      <c r="C29" s="217"/>
    </row>
    <row r="30" spans="1:5" s="15" customFormat="1" ht="50.25" hidden="1" customHeight="1">
      <c r="A30" s="41"/>
      <c r="B30" s="224"/>
      <c r="C30" s="217"/>
    </row>
    <row r="31" spans="1:5" s="15" customFormat="1" ht="50.25" hidden="1" customHeight="1">
      <c r="A31" s="41"/>
      <c r="B31" s="224"/>
      <c r="C31" s="217"/>
    </row>
    <row r="32" spans="1:5" s="15" customFormat="1" ht="50.25" hidden="1" customHeight="1">
      <c r="A32" s="41"/>
      <c r="B32" s="224"/>
      <c r="C32" s="217"/>
    </row>
    <row r="33" spans="1:3" s="15" customFormat="1" ht="15.75" hidden="1" customHeight="1">
      <c r="A33" s="41"/>
      <c r="B33" s="224"/>
      <c r="C33" s="217"/>
    </row>
    <row r="34" spans="1:3" s="15" customFormat="1" ht="15.75" hidden="1" customHeight="1">
      <c r="A34" s="41"/>
      <c r="B34" s="224"/>
      <c r="C34" s="217"/>
    </row>
    <row r="35" spans="1:3" s="15" customFormat="1" ht="15.75" hidden="1" customHeight="1">
      <c r="A35" s="41"/>
      <c r="B35" s="224"/>
      <c r="C35" s="217"/>
    </row>
    <row r="36" spans="1:3" s="15" customFormat="1" ht="15.75" hidden="1" customHeight="1">
      <c r="B36" s="224"/>
      <c r="C36" s="217"/>
    </row>
    <row r="37" spans="1:3" s="15" customFormat="1" ht="15.75" hidden="1" customHeight="1">
      <c r="B37" s="224"/>
      <c r="C37" s="217"/>
    </row>
    <row r="38" spans="1:3" s="15" customFormat="1" ht="15.75" hidden="1" customHeight="1">
      <c r="B38" s="224"/>
      <c r="C38" s="217"/>
    </row>
    <row r="39" spans="1:3" s="15" customFormat="1" ht="15.75" hidden="1" customHeight="1">
      <c r="B39" s="224"/>
      <c r="C39" s="217"/>
    </row>
    <row r="40" spans="1:3" s="15" customFormat="1" ht="15.75" hidden="1" customHeight="1">
      <c r="B40" s="224"/>
      <c r="C40" s="217"/>
    </row>
    <row r="41" spans="1:3" s="15" customFormat="1" ht="15.75" hidden="1" customHeight="1">
      <c r="B41" s="224"/>
      <c r="C41" s="217"/>
    </row>
    <row r="42" spans="1:3" s="15" customFormat="1" ht="15.75" hidden="1" customHeight="1">
      <c r="B42" s="224"/>
      <c r="C42" s="217"/>
    </row>
    <row r="43" spans="1:3" s="15" customFormat="1" ht="15.75" hidden="1" customHeight="1">
      <c r="B43" s="224"/>
      <c r="C43" s="217"/>
    </row>
    <row r="44" spans="1:3" s="15" customFormat="1" ht="15.75" hidden="1" customHeight="1">
      <c r="B44" s="224"/>
      <c r="C44" s="217"/>
    </row>
    <row r="45" spans="1:3" s="15" customFormat="1" ht="15.75" hidden="1" customHeight="1">
      <c r="B45" s="224"/>
      <c r="C45" s="217"/>
    </row>
    <row r="46" spans="1:3" s="15" customFormat="1" ht="15.75" hidden="1" customHeight="1">
      <c r="B46" s="224"/>
      <c r="C46" s="217"/>
    </row>
    <row r="47" spans="1:3" s="15" customFormat="1" ht="15.75" hidden="1" customHeight="1">
      <c r="B47" s="224"/>
      <c r="C47" s="217"/>
    </row>
    <row r="48" spans="1:3" s="15" customFormat="1" ht="15.75" hidden="1" customHeight="1">
      <c r="B48" s="224"/>
      <c r="C48" s="217"/>
    </row>
    <row r="49" spans="2:3" s="15" customFormat="1" ht="15.75" hidden="1" customHeight="1">
      <c r="B49" s="224"/>
      <c r="C49" s="217"/>
    </row>
    <row r="50" spans="2:3" s="15" customFormat="1" ht="15.75" hidden="1" customHeight="1">
      <c r="B50" s="224"/>
      <c r="C50" s="217"/>
    </row>
    <row r="51" spans="2:3" s="15" customFormat="1" ht="15.75" hidden="1" customHeight="1">
      <c r="B51" s="224"/>
      <c r="C51" s="217"/>
    </row>
    <row r="52" spans="2:3" s="15" customFormat="1" ht="15.75" hidden="1" customHeight="1">
      <c r="B52" s="224"/>
      <c r="C52" s="217"/>
    </row>
    <row r="53" spans="2:3" s="15" customFormat="1" ht="15.75" hidden="1" customHeight="1">
      <c r="B53" s="224"/>
      <c r="C53" s="217"/>
    </row>
    <row r="54" spans="2:3" s="15" customFormat="1" ht="15.75" hidden="1" customHeight="1">
      <c r="B54" s="224"/>
      <c r="C54" s="217"/>
    </row>
    <row r="55" spans="2:3" s="15" customFormat="1" ht="15.75" hidden="1" customHeight="1">
      <c r="B55" s="224"/>
      <c r="C55" s="217"/>
    </row>
    <row r="56" spans="2:3" s="15" customFormat="1" ht="15.75" hidden="1" customHeight="1">
      <c r="B56" s="224"/>
      <c r="C56" s="217"/>
    </row>
    <row r="57" spans="2:3" s="15" customFormat="1" ht="15.75" hidden="1" customHeight="1">
      <c r="B57" s="224"/>
      <c r="C57" s="217"/>
    </row>
    <row r="58" spans="2:3" s="15" customFormat="1" ht="15.75" hidden="1" customHeight="1">
      <c r="B58" s="224"/>
      <c r="C58" s="217"/>
    </row>
    <row r="59" spans="2:3" s="15" customFormat="1" ht="15.75" hidden="1" customHeight="1">
      <c r="B59" s="224"/>
      <c r="C59" s="217"/>
    </row>
    <row r="60" spans="2:3" s="15" customFormat="1" ht="15.75" hidden="1" customHeight="1">
      <c r="B60" s="224"/>
      <c r="C60" s="217"/>
    </row>
    <row r="61" spans="2:3" s="15" customFormat="1" ht="15.75" hidden="1" customHeight="1">
      <c r="B61" s="224"/>
      <c r="C61" s="217"/>
    </row>
    <row r="62" spans="2:3" s="15" customFormat="1" ht="15.75" hidden="1" customHeight="1">
      <c r="B62" s="224"/>
      <c r="C62" s="217"/>
    </row>
    <row r="63" spans="2:3" s="15" customFormat="1" ht="15.75" hidden="1" customHeight="1">
      <c r="B63" s="224"/>
      <c r="C63" s="217"/>
    </row>
    <row r="64" spans="2:3" s="15" customFormat="1" ht="15.75" hidden="1" customHeight="1">
      <c r="B64" s="224"/>
      <c r="C64" s="217"/>
    </row>
    <row r="65" spans="2:3" s="15" customFormat="1" ht="15.75" hidden="1" customHeight="1">
      <c r="B65" s="224"/>
      <c r="C65" s="217"/>
    </row>
    <row r="66" spans="2:3" s="15" customFormat="1" ht="15.75" hidden="1" customHeight="1">
      <c r="B66" s="224"/>
      <c r="C66" s="217"/>
    </row>
    <row r="67" spans="2:3" s="15" customFormat="1" ht="15.75" hidden="1" customHeight="1">
      <c r="B67" s="224"/>
      <c r="C67" s="217"/>
    </row>
    <row r="68" spans="2:3" s="15" customFormat="1" ht="15.75" hidden="1" customHeight="1">
      <c r="B68" s="224"/>
      <c r="C68" s="217"/>
    </row>
    <row r="69" spans="2:3" s="15" customFormat="1" ht="15.75" hidden="1" customHeight="1">
      <c r="B69" s="224"/>
      <c r="C69" s="217"/>
    </row>
    <row r="70" spans="2:3" s="15" customFormat="1" ht="15.75" hidden="1" customHeight="1">
      <c r="B70" s="224"/>
      <c r="C70" s="217"/>
    </row>
    <row r="71" spans="2:3" s="15" customFormat="1" ht="15.75" hidden="1" customHeight="1">
      <c r="B71" s="224"/>
      <c r="C71" s="217"/>
    </row>
    <row r="72" spans="2:3" s="15" customFormat="1" ht="15.75" hidden="1" customHeight="1">
      <c r="B72" s="224"/>
      <c r="C72" s="217"/>
    </row>
    <row r="73" spans="2:3" s="15" customFormat="1" ht="15.75" hidden="1" customHeight="1">
      <c r="B73" s="224"/>
      <c r="C73" s="217"/>
    </row>
    <row r="74" spans="2:3" s="15" customFormat="1" ht="15.75" hidden="1" customHeight="1">
      <c r="B74" s="224"/>
      <c r="C74" s="217"/>
    </row>
    <row r="75" spans="2:3" s="15" customFormat="1" ht="15.75" hidden="1" customHeight="1">
      <c r="B75" s="224"/>
      <c r="C75" s="217"/>
    </row>
    <row r="76" spans="2:3" s="15" customFormat="1" ht="15.75" hidden="1" customHeight="1">
      <c r="B76" s="224"/>
      <c r="C76" s="217"/>
    </row>
    <row r="77" spans="2:3" s="15" customFormat="1" ht="15.75" hidden="1" customHeight="1">
      <c r="B77" s="224"/>
      <c r="C77" s="217"/>
    </row>
    <row r="78" spans="2:3" s="15" customFormat="1" ht="15.75" hidden="1" customHeight="1">
      <c r="B78" s="224"/>
      <c r="C78" s="217"/>
    </row>
    <row r="79" spans="2:3" s="15" customFormat="1" ht="15.75" hidden="1" customHeight="1">
      <c r="B79" s="224"/>
      <c r="C79" s="217"/>
    </row>
    <row r="80" spans="2:3" s="15" customFormat="1" ht="15.75" hidden="1" customHeight="1">
      <c r="B80" s="224"/>
      <c r="C80" s="217"/>
    </row>
    <row r="81" spans="2:3" s="15" customFormat="1" ht="15.75" hidden="1" customHeight="1">
      <c r="B81" s="224"/>
      <c r="C81" s="217"/>
    </row>
    <row r="82" spans="2:3" s="15" customFormat="1" ht="15.75" hidden="1" customHeight="1">
      <c r="B82" s="224"/>
      <c r="C82" s="217"/>
    </row>
    <row r="83" spans="2:3" s="15" customFormat="1" ht="15.75" hidden="1" customHeight="1">
      <c r="B83" s="224"/>
      <c r="C83" s="217"/>
    </row>
    <row r="84" spans="2:3" s="15" customFormat="1" ht="15.75" hidden="1" customHeight="1">
      <c r="B84" s="224"/>
      <c r="C84" s="217"/>
    </row>
    <row r="85" spans="2:3" s="15" customFormat="1" ht="15.75" hidden="1" customHeight="1">
      <c r="B85" s="224"/>
      <c r="C85" s="217"/>
    </row>
    <row r="86" spans="2:3" s="15" customFormat="1" ht="15.75" hidden="1" customHeight="1">
      <c r="B86" s="224"/>
      <c r="C86" s="217"/>
    </row>
    <row r="87" spans="2:3" s="15" customFormat="1" ht="15.75" hidden="1" customHeight="1">
      <c r="B87" s="224"/>
      <c r="C87" s="217"/>
    </row>
    <row r="88" spans="2:3" s="15" customFormat="1" ht="15.75" hidden="1" customHeight="1">
      <c r="B88" s="224"/>
      <c r="C88" s="217"/>
    </row>
    <row r="89" spans="2:3" s="15" customFormat="1" ht="15.75" hidden="1" customHeight="1">
      <c r="B89" s="224"/>
      <c r="C89" s="217"/>
    </row>
    <row r="90" spans="2:3" s="15" customFormat="1" ht="15.75" hidden="1" customHeight="1">
      <c r="B90" s="224"/>
      <c r="C90" s="217"/>
    </row>
    <row r="91" spans="2:3" s="15" customFormat="1" ht="15.75" hidden="1" customHeight="1">
      <c r="B91" s="224"/>
      <c r="C91" s="217"/>
    </row>
    <row r="92" spans="2:3" s="15" customFormat="1" ht="15.75" hidden="1" customHeight="1">
      <c r="B92" s="224"/>
      <c r="C92" s="217"/>
    </row>
    <row r="93" spans="2:3" s="15" customFormat="1" ht="15.75" hidden="1" customHeight="1">
      <c r="B93" s="224"/>
      <c r="C93" s="217"/>
    </row>
    <row r="94" spans="2:3" s="15" customFormat="1" ht="15.75" hidden="1" customHeight="1">
      <c r="B94" s="224"/>
      <c r="C94" s="217"/>
    </row>
    <row r="95" spans="2:3" s="15" customFormat="1" ht="15.75" hidden="1" customHeight="1">
      <c r="B95" s="224"/>
      <c r="C95" s="217"/>
    </row>
    <row r="96" spans="2:3" s="15" customFormat="1" ht="15.75" hidden="1" customHeight="1">
      <c r="B96" s="224"/>
      <c r="C96" s="217"/>
    </row>
    <row r="97" spans="2:3" s="15" customFormat="1" ht="15.75" hidden="1" customHeight="1">
      <c r="B97" s="224"/>
      <c r="C97" s="217"/>
    </row>
    <row r="98" spans="2:3" s="15" customFormat="1" ht="15.75" hidden="1" customHeight="1">
      <c r="B98" s="224"/>
      <c r="C98" s="217"/>
    </row>
    <row r="99" spans="2:3" s="15" customFormat="1" ht="15.75" hidden="1" customHeight="1">
      <c r="B99" s="224"/>
      <c r="C99" s="217"/>
    </row>
    <row r="100" spans="2:3" s="15" customFormat="1" ht="15.75" hidden="1" customHeight="1">
      <c r="B100" s="224"/>
      <c r="C100" s="217"/>
    </row>
    <row r="101" spans="2:3" s="15" customFormat="1" ht="15.75" hidden="1" customHeight="1">
      <c r="B101" s="224"/>
      <c r="C101" s="217"/>
    </row>
    <row r="102" spans="2:3" s="15" customFormat="1" ht="15.75" hidden="1" customHeight="1">
      <c r="B102" s="224"/>
      <c r="C102" s="217"/>
    </row>
    <row r="103" spans="2:3" s="15" customFormat="1" ht="15.75" hidden="1" customHeight="1">
      <c r="B103" s="224"/>
      <c r="C103" s="217"/>
    </row>
    <row r="104" spans="2:3" s="15" customFormat="1" ht="15.75" hidden="1" customHeight="1">
      <c r="B104" s="224"/>
      <c r="C104" s="217"/>
    </row>
    <row r="105" spans="2:3" s="15" customFormat="1" ht="15.75" hidden="1" customHeight="1">
      <c r="B105" s="224"/>
      <c r="C105" s="217"/>
    </row>
    <row r="106" spans="2:3" s="15" customFormat="1" ht="15.75" hidden="1" customHeight="1">
      <c r="B106" s="224"/>
      <c r="C106" s="217"/>
    </row>
    <row r="107" spans="2:3" s="15" customFormat="1" ht="15.75" hidden="1" customHeight="1">
      <c r="B107" s="224"/>
      <c r="C107" s="217"/>
    </row>
    <row r="108" spans="2:3" s="15" customFormat="1" ht="15.75" hidden="1" customHeight="1">
      <c r="B108" s="224"/>
      <c r="C108" s="217"/>
    </row>
    <row r="109" spans="2:3" s="15" customFormat="1" ht="15.75" hidden="1" customHeight="1">
      <c r="B109" s="224"/>
      <c r="C109" s="217"/>
    </row>
    <row r="110" spans="2:3" s="15" customFormat="1" ht="15.75" hidden="1" customHeight="1">
      <c r="B110" s="224"/>
      <c r="C110" s="217"/>
    </row>
    <row r="111" spans="2:3" s="15" customFormat="1" ht="15.75" hidden="1" customHeight="1">
      <c r="B111" s="224"/>
      <c r="C111" s="217"/>
    </row>
    <row r="112" spans="2:3" s="15" customFormat="1" ht="15.75" hidden="1" customHeight="1">
      <c r="B112" s="224"/>
      <c r="C112" s="217"/>
    </row>
    <row r="113" spans="2:3" s="15" customFormat="1" ht="15.75" hidden="1" customHeight="1">
      <c r="B113" s="224"/>
      <c r="C113" s="217"/>
    </row>
    <row r="114" spans="2:3" s="15" customFormat="1" ht="15.75" hidden="1" customHeight="1">
      <c r="B114" s="224"/>
      <c r="C114" s="217"/>
    </row>
    <row r="115" spans="2:3" s="15" customFormat="1" ht="15.75" hidden="1" customHeight="1">
      <c r="B115" s="224"/>
      <c r="C115" s="217"/>
    </row>
    <row r="116" spans="2:3" s="15" customFormat="1" ht="15.75" hidden="1" customHeight="1">
      <c r="B116" s="224"/>
      <c r="C116" s="217"/>
    </row>
    <row r="117" spans="2:3" s="15" customFormat="1" ht="15.75" hidden="1" customHeight="1">
      <c r="B117" s="224"/>
      <c r="C117" s="217"/>
    </row>
    <row r="118" spans="2:3" s="15" customFormat="1" ht="15.75" hidden="1" customHeight="1">
      <c r="B118" s="224"/>
      <c r="C118" s="217"/>
    </row>
    <row r="119" spans="2:3" s="15" customFormat="1" ht="15.75" hidden="1" customHeight="1">
      <c r="B119" s="224"/>
      <c r="C119" s="217"/>
    </row>
    <row r="120" spans="2:3" s="15" customFormat="1" ht="15.75" hidden="1" customHeight="1">
      <c r="B120" s="224"/>
      <c r="C120" s="217"/>
    </row>
    <row r="121" spans="2:3" s="15" customFormat="1" ht="15.75" hidden="1" customHeight="1">
      <c r="B121" s="224"/>
      <c r="C121" s="217"/>
    </row>
    <row r="122" spans="2:3" s="15" customFormat="1" ht="15.75" hidden="1" customHeight="1">
      <c r="B122" s="224"/>
      <c r="C122" s="217"/>
    </row>
    <row r="123" spans="2:3" s="15" customFormat="1" ht="15.75" hidden="1" customHeight="1">
      <c r="B123" s="224"/>
      <c r="C123" s="217"/>
    </row>
    <row r="124" spans="2:3" s="15" customFormat="1" ht="15.75" hidden="1" customHeight="1">
      <c r="B124" s="224"/>
      <c r="C124" s="217"/>
    </row>
    <row r="125" spans="2:3" s="15" customFormat="1" ht="15.75" hidden="1" customHeight="1">
      <c r="B125" s="224"/>
      <c r="C125" s="217"/>
    </row>
    <row r="126" spans="2:3" s="15" customFormat="1" ht="15.75" hidden="1" customHeight="1">
      <c r="B126" s="224"/>
      <c r="C126" s="217"/>
    </row>
    <row r="127" spans="2:3" s="15" customFormat="1" ht="15.75" hidden="1" customHeight="1">
      <c r="B127" s="224"/>
      <c r="C127" s="217"/>
    </row>
    <row r="128" spans="2:3" s="15" customFormat="1" ht="15.75" hidden="1" customHeight="1">
      <c r="B128" s="224"/>
      <c r="C128" s="217"/>
    </row>
    <row r="129" spans="2:3" s="15" customFormat="1" ht="15.75" hidden="1" customHeight="1">
      <c r="B129" s="224"/>
      <c r="C129" s="217"/>
    </row>
    <row r="130" spans="2:3" s="15" customFormat="1" ht="15.75" hidden="1" customHeight="1">
      <c r="B130" s="224"/>
      <c r="C130" s="217"/>
    </row>
    <row r="131" spans="2:3" s="15" customFormat="1" ht="15.75" hidden="1" customHeight="1">
      <c r="B131" s="224"/>
      <c r="C131" s="217"/>
    </row>
    <row r="132" spans="2:3" s="15" customFormat="1" ht="15.75" hidden="1" customHeight="1">
      <c r="B132" s="224"/>
      <c r="C132" s="217"/>
    </row>
    <row r="133" spans="2:3" s="15" customFormat="1" ht="15.75" hidden="1" customHeight="1">
      <c r="B133" s="224"/>
      <c r="C133" s="217"/>
    </row>
    <row r="134" spans="2:3" s="15" customFormat="1" ht="15.75" hidden="1" customHeight="1">
      <c r="B134" s="224"/>
      <c r="C134" s="217"/>
    </row>
    <row r="135" spans="2:3" s="15" customFormat="1" ht="15.75" hidden="1" customHeight="1">
      <c r="B135" s="224"/>
      <c r="C135" s="217"/>
    </row>
    <row r="136" spans="2:3" s="15" customFormat="1" ht="15.75" hidden="1" customHeight="1">
      <c r="B136" s="224"/>
      <c r="C136" s="217"/>
    </row>
    <row r="137" spans="2:3" s="15" customFormat="1" ht="15.75" hidden="1" customHeight="1">
      <c r="B137" s="224"/>
      <c r="C137" s="217"/>
    </row>
    <row r="138" spans="2:3" s="15" customFormat="1" ht="15.75" hidden="1" customHeight="1">
      <c r="B138" s="224"/>
      <c r="C138" s="217"/>
    </row>
    <row r="139" spans="2:3" s="15" customFormat="1" ht="15.75" hidden="1" customHeight="1">
      <c r="B139" s="224"/>
      <c r="C139" s="217"/>
    </row>
    <row r="140" spans="2:3" s="15" customFormat="1" ht="15.75" hidden="1" customHeight="1">
      <c r="B140" s="224"/>
      <c r="C140" s="217"/>
    </row>
    <row r="141" spans="2:3" s="15" customFormat="1" ht="15.75" hidden="1" customHeight="1">
      <c r="B141" s="224"/>
      <c r="C141" s="217"/>
    </row>
    <row r="142" spans="2:3" s="15" customFormat="1" ht="15.75" hidden="1" customHeight="1">
      <c r="B142" s="224"/>
      <c r="C142" s="217"/>
    </row>
    <row r="143" spans="2:3" s="15" customFormat="1" ht="15.75" hidden="1" customHeight="1">
      <c r="B143" s="224"/>
      <c r="C143" s="217"/>
    </row>
    <row r="144" spans="2:3" s="15" customFormat="1" ht="15.75" hidden="1" customHeight="1">
      <c r="B144" s="224"/>
      <c r="C144" s="217"/>
    </row>
    <row r="145" spans="2:3" s="15" customFormat="1" ht="15.75" hidden="1" customHeight="1">
      <c r="B145" s="224"/>
      <c r="C145" s="217"/>
    </row>
    <row r="146" spans="2:3" s="15" customFormat="1" ht="15.75" hidden="1" customHeight="1">
      <c r="B146" s="224"/>
      <c r="C146" s="217"/>
    </row>
    <row r="147" spans="2:3" s="15" customFormat="1" ht="15.75" hidden="1" customHeight="1">
      <c r="B147" s="224"/>
      <c r="C147" s="217"/>
    </row>
    <row r="148" spans="2:3" s="15" customFormat="1" ht="15.75" hidden="1" customHeight="1">
      <c r="B148" s="224"/>
      <c r="C148" s="217"/>
    </row>
    <row r="149" spans="2:3" s="15" customFormat="1" ht="15.75" hidden="1" customHeight="1">
      <c r="B149" s="224"/>
      <c r="C149" s="217"/>
    </row>
    <row r="150" spans="2:3" s="15" customFormat="1" ht="15.75" hidden="1" customHeight="1">
      <c r="B150" s="224"/>
      <c r="C150" s="217"/>
    </row>
    <row r="151" spans="2:3" s="15" customFormat="1" ht="15.75" hidden="1" customHeight="1">
      <c r="B151" s="224"/>
      <c r="C151" s="217"/>
    </row>
    <row r="152" spans="2:3" s="15" customFormat="1" ht="15.75" hidden="1" customHeight="1">
      <c r="B152" s="224"/>
      <c r="C152" s="217"/>
    </row>
    <row r="153" spans="2:3" s="15" customFormat="1" ht="15.75" hidden="1" customHeight="1">
      <c r="B153" s="224"/>
      <c r="C153" s="217"/>
    </row>
    <row r="154" spans="2:3" s="15" customFormat="1" ht="15.75" hidden="1" customHeight="1">
      <c r="B154" s="224"/>
      <c r="C154" s="217"/>
    </row>
    <row r="155" spans="2:3" s="15" customFormat="1" ht="15.75" hidden="1" customHeight="1">
      <c r="B155" s="224"/>
      <c r="C155" s="217"/>
    </row>
    <row r="156" spans="2:3" s="15" customFormat="1" ht="15.75" hidden="1" customHeight="1">
      <c r="B156" s="224"/>
      <c r="C156" s="217"/>
    </row>
    <row r="157" spans="2:3" s="15" customFormat="1" ht="15.75" hidden="1" customHeight="1">
      <c r="B157" s="224"/>
      <c r="C157" s="217"/>
    </row>
    <row r="158" spans="2:3" s="15" customFormat="1" ht="15.75" hidden="1" customHeight="1">
      <c r="B158" s="224"/>
      <c r="C158" s="217"/>
    </row>
    <row r="159" spans="2:3" s="15" customFormat="1" ht="15.75" hidden="1" customHeight="1">
      <c r="B159" s="224"/>
      <c r="C159" s="217"/>
    </row>
    <row r="160" spans="2:3" s="15" customFormat="1" ht="15.75" hidden="1" customHeight="1">
      <c r="B160" s="224"/>
      <c r="C160" s="217"/>
    </row>
    <row r="161" spans="2:3" s="15" customFormat="1" ht="15.75" hidden="1" customHeight="1">
      <c r="B161" s="224"/>
      <c r="C161" s="217"/>
    </row>
    <row r="162" spans="2:3" s="15" customFormat="1" ht="15.75" hidden="1" customHeight="1">
      <c r="B162" s="224"/>
      <c r="C162" s="217"/>
    </row>
    <row r="163" spans="2:3" s="15" customFormat="1" ht="15.75" hidden="1" customHeight="1">
      <c r="B163" s="224"/>
      <c r="C163" s="217"/>
    </row>
    <row r="164" spans="2:3" s="15" customFormat="1" ht="15.75" hidden="1" customHeight="1">
      <c r="B164" s="224"/>
      <c r="C164" s="217"/>
    </row>
    <row r="165" spans="2:3" s="15" customFormat="1" ht="15.75" hidden="1" customHeight="1">
      <c r="B165" s="224"/>
      <c r="C165" s="217"/>
    </row>
    <row r="166" spans="2:3" s="15" customFormat="1" ht="15.75" hidden="1" customHeight="1">
      <c r="B166" s="224"/>
      <c r="C166" s="217"/>
    </row>
    <row r="167" spans="2:3" s="15" customFormat="1" ht="15.75" hidden="1" customHeight="1">
      <c r="B167" s="224"/>
      <c r="C167" s="217"/>
    </row>
    <row r="168" spans="2:3" s="15" customFormat="1" ht="15.75" hidden="1" customHeight="1">
      <c r="B168" s="224"/>
      <c r="C168" s="217"/>
    </row>
    <row r="169" spans="2:3" s="15" customFormat="1" ht="15.75" hidden="1" customHeight="1">
      <c r="B169" s="224"/>
      <c r="C169" s="217"/>
    </row>
    <row r="170" spans="2:3" s="15" customFormat="1" ht="15.75" hidden="1" customHeight="1">
      <c r="B170" s="224"/>
      <c r="C170" s="217"/>
    </row>
    <row r="171" spans="2:3" s="15" customFormat="1" ht="15.75" hidden="1" customHeight="1">
      <c r="B171" s="224"/>
      <c r="C171" s="217"/>
    </row>
    <row r="172" spans="2:3" s="15" customFormat="1" ht="15.75" hidden="1" customHeight="1">
      <c r="B172" s="224"/>
      <c r="C172" s="217"/>
    </row>
    <row r="173" spans="2:3" s="15" customFormat="1" ht="15.75" hidden="1" customHeight="1">
      <c r="B173" s="224"/>
      <c r="C173" s="217"/>
    </row>
    <row r="174" spans="2:3" s="15" customFormat="1" ht="15.75" hidden="1" customHeight="1">
      <c r="B174" s="224"/>
      <c r="C174" s="217"/>
    </row>
    <row r="175" spans="2:3" s="15" customFormat="1" ht="15.75" hidden="1" customHeight="1">
      <c r="B175" s="224"/>
      <c r="C175" s="217"/>
    </row>
    <row r="176" spans="2:3" s="15" customFormat="1" ht="15.75" hidden="1" customHeight="1">
      <c r="B176" s="224"/>
      <c r="C176" s="217"/>
    </row>
    <row r="177" spans="2:3" s="15" customFormat="1" ht="15.75" hidden="1" customHeight="1">
      <c r="B177" s="224"/>
      <c r="C177" s="217"/>
    </row>
    <row r="178" spans="2:3" s="15" customFormat="1" ht="15.75" hidden="1" customHeight="1">
      <c r="B178" s="224"/>
      <c r="C178" s="217"/>
    </row>
    <row r="179" spans="2:3" s="15" customFormat="1" ht="15.75" hidden="1" customHeight="1">
      <c r="B179" s="224"/>
      <c r="C179" s="217"/>
    </row>
    <row r="180" spans="2:3" s="15" customFormat="1" ht="15.75" hidden="1" customHeight="1">
      <c r="B180" s="224"/>
      <c r="C180" s="217"/>
    </row>
    <row r="181" spans="2:3" s="15" customFormat="1" ht="15.75" hidden="1" customHeight="1">
      <c r="B181" s="224"/>
      <c r="C181" s="217"/>
    </row>
    <row r="182" spans="2:3" s="15" customFormat="1" ht="15.75" hidden="1" customHeight="1">
      <c r="B182" s="224"/>
      <c r="C182" s="217"/>
    </row>
    <row r="183" spans="2:3" s="15" customFormat="1" ht="15.75" hidden="1" customHeight="1">
      <c r="B183" s="224"/>
      <c r="C183" s="217"/>
    </row>
    <row r="184" spans="2:3" s="15" customFormat="1" ht="15.75" hidden="1" customHeight="1">
      <c r="B184" s="224"/>
      <c r="C184" s="217"/>
    </row>
    <row r="185" spans="2:3" s="15" customFormat="1" ht="15.75" hidden="1" customHeight="1">
      <c r="B185" s="224"/>
      <c r="C185" s="217"/>
    </row>
    <row r="186" spans="2:3" s="15" customFormat="1" ht="15.75" hidden="1" customHeight="1">
      <c r="B186" s="224"/>
      <c r="C186" s="217"/>
    </row>
    <row r="187" spans="2:3" s="15" customFormat="1" ht="15.75" hidden="1" customHeight="1">
      <c r="B187" s="224"/>
      <c r="C187" s="217"/>
    </row>
    <row r="188" spans="2:3" s="15" customFormat="1" ht="15.75" hidden="1" customHeight="1">
      <c r="B188" s="224"/>
      <c r="C188" s="217"/>
    </row>
    <row r="189" spans="2:3" s="15" customFormat="1" ht="15.75" hidden="1" customHeight="1">
      <c r="B189" s="224"/>
      <c r="C189" s="217"/>
    </row>
    <row r="190" spans="2:3" s="15" customFormat="1" ht="15.75" hidden="1" customHeight="1">
      <c r="B190" s="224"/>
      <c r="C190" s="217"/>
    </row>
    <row r="191" spans="2:3" s="15" customFormat="1" ht="15.75" hidden="1" customHeight="1">
      <c r="B191" s="224"/>
      <c r="C191" s="217"/>
    </row>
    <row r="192" spans="2:3" s="15" customFormat="1" ht="15.75" hidden="1" customHeight="1">
      <c r="B192" s="224"/>
      <c r="C192" s="217"/>
    </row>
    <row r="193" spans="2:3" s="15" customFormat="1" ht="15.75" hidden="1" customHeight="1">
      <c r="B193" s="224"/>
      <c r="C193" s="217"/>
    </row>
    <row r="194" spans="2:3" s="15" customFormat="1" ht="15.75" hidden="1" customHeight="1">
      <c r="B194" s="224"/>
      <c r="C194" s="217"/>
    </row>
    <row r="195" spans="2:3" s="15" customFormat="1" ht="15.75" hidden="1" customHeight="1">
      <c r="B195" s="224"/>
      <c r="C195" s="217"/>
    </row>
    <row r="196" spans="2:3" s="15" customFormat="1" ht="15.75" hidden="1" customHeight="1">
      <c r="B196" s="224"/>
      <c r="C196" s="217"/>
    </row>
    <row r="197" spans="2:3" s="15" customFormat="1" ht="15.75" hidden="1" customHeight="1">
      <c r="B197" s="224"/>
      <c r="C197" s="217"/>
    </row>
    <row r="198" spans="2:3" s="15" customFormat="1" ht="15.75" hidden="1" customHeight="1">
      <c r="B198" s="224"/>
      <c r="C198" s="217"/>
    </row>
    <row r="199" spans="2:3" s="15" customFormat="1" ht="15.75" hidden="1" customHeight="1">
      <c r="B199" s="224"/>
      <c r="C199" s="217"/>
    </row>
    <row r="200" spans="2:3" s="15" customFormat="1" ht="15.75" hidden="1" customHeight="1">
      <c r="B200" s="224"/>
      <c r="C200" s="217"/>
    </row>
    <row r="201" spans="2:3" s="15" customFormat="1" ht="15.75" hidden="1" customHeight="1">
      <c r="B201" s="224"/>
      <c r="C201" s="217"/>
    </row>
    <row r="202" spans="2:3" s="15" customFormat="1" ht="15.75" hidden="1" customHeight="1">
      <c r="B202" s="224"/>
      <c r="C202" s="217"/>
    </row>
    <row r="203" spans="2:3" s="15" customFormat="1" ht="15.75" hidden="1" customHeight="1">
      <c r="B203" s="224"/>
      <c r="C203" s="217"/>
    </row>
    <row r="204" spans="2:3" s="15" customFormat="1" ht="15.75" hidden="1" customHeight="1">
      <c r="B204" s="224"/>
      <c r="C204" s="217"/>
    </row>
    <row r="205" spans="2:3" s="15" customFormat="1" ht="15.75" hidden="1" customHeight="1">
      <c r="B205" s="224"/>
      <c r="C205" s="217"/>
    </row>
    <row r="206" spans="2:3" s="15" customFormat="1" ht="15.75" hidden="1" customHeight="1">
      <c r="B206" s="224"/>
      <c r="C206" s="217"/>
    </row>
    <row r="207" spans="2:3" s="15" customFormat="1" ht="15.75" hidden="1" customHeight="1">
      <c r="B207" s="224"/>
      <c r="C207" s="217"/>
    </row>
    <row r="208" spans="2:3" s="15" customFormat="1" ht="15.75" hidden="1" customHeight="1">
      <c r="B208" s="224"/>
      <c r="C208" s="217"/>
    </row>
    <row r="209" spans="2:3" s="15" customFormat="1" ht="15.75" hidden="1" customHeight="1">
      <c r="B209" s="224"/>
      <c r="C209" s="217"/>
    </row>
    <row r="210" spans="2:3" s="15" customFormat="1" ht="15.75" hidden="1" customHeight="1">
      <c r="B210" s="224"/>
      <c r="C210" s="217"/>
    </row>
    <row r="211" spans="2:3" s="15" customFormat="1" ht="15.75" hidden="1" customHeight="1">
      <c r="B211" s="224"/>
      <c r="C211" s="217"/>
    </row>
    <row r="212" spans="2:3" s="15" customFormat="1" ht="15.75" hidden="1" customHeight="1">
      <c r="B212" s="224"/>
      <c r="C212" s="217"/>
    </row>
    <row r="213" spans="2:3" s="15" customFormat="1" ht="15.75" hidden="1" customHeight="1">
      <c r="B213" s="224"/>
      <c r="C213" s="217"/>
    </row>
    <row r="214" spans="2:3" s="15" customFormat="1" ht="15.75" hidden="1" customHeight="1">
      <c r="B214" s="224"/>
      <c r="C214" s="217"/>
    </row>
    <row r="215" spans="2:3" s="15" customFormat="1" ht="15.75" hidden="1" customHeight="1">
      <c r="B215" s="224"/>
      <c r="C215" s="217"/>
    </row>
    <row r="216" spans="2:3" s="15" customFormat="1" ht="15.75" hidden="1" customHeight="1">
      <c r="B216" s="224"/>
      <c r="C216" s="217"/>
    </row>
    <row r="217" spans="2:3" s="15" customFormat="1" ht="15.75" hidden="1" customHeight="1">
      <c r="B217" s="224"/>
      <c r="C217" s="217"/>
    </row>
    <row r="218" spans="2:3" s="15" customFormat="1" ht="15.75" hidden="1" customHeight="1">
      <c r="B218" s="224"/>
      <c r="C218" s="217"/>
    </row>
    <row r="219" spans="2:3" s="15" customFormat="1" ht="15.75" hidden="1" customHeight="1">
      <c r="B219" s="224"/>
      <c r="C219" s="217"/>
    </row>
    <row r="220" spans="2:3" s="15" customFormat="1" ht="15.75" hidden="1" customHeight="1">
      <c r="B220" s="224"/>
      <c r="C220" s="217"/>
    </row>
    <row r="221" spans="2:3" s="15" customFormat="1" ht="15.75" hidden="1" customHeight="1">
      <c r="B221" s="224"/>
      <c r="C221" s="217"/>
    </row>
    <row r="222" spans="2:3" s="15" customFormat="1" ht="15.75" hidden="1" customHeight="1">
      <c r="B222" s="224"/>
      <c r="C222" s="217"/>
    </row>
    <row r="223" spans="2:3" s="15" customFormat="1" ht="15.75" hidden="1" customHeight="1">
      <c r="B223" s="224"/>
      <c r="C223" s="217"/>
    </row>
    <row r="224" spans="2:3" s="15" customFormat="1" ht="15.75" hidden="1" customHeight="1">
      <c r="B224" s="224"/>
      <c r="C224" s="217"/>
    </row>
    <row r="225" spans="2:4" s="15" customFormat="1" ht="15.75" hidden="1" customHeight="1">
      <c r="B225" s="224"/>
      <c r="C225" s="217"/>
    </row>
    <row r="226" spans="2:4" s="15" customFormat="1" ht="15.75" hidden="1" customHeight="1">
      <c r="B226" s="224"/>
      <c r="C226" s="217"/>
    </row>
    <row r="227" spans="2:4" s="15" customFormat="1" ht="15.75" hidden="1" customHeight="1">
      <c r="B227" s="224"/>
      <c r="C227" s="217"/>
    </row>
    <row r="228" spans="2:4" s="15" customFormat="1" ht="15.75" hidden="1" customHeight="1">
      <c r="B228" s="224"/>
      <c r="C228" s="217"/>
    </row>
    <row r="229" spans="2:4" s="15" customFormat="1" ht="15.75" hidden="1" customHeight="1">
      <c r="B229" s="224"/>
      <c r="C229" s="217"/>
    </row>
    <row r="230" spans="2:4" s="15" customFormat="1" ht="15.75" hidden="1" customHeight="1">
      <c r="B230" s="224"/>
      <c r="C230" s="217"/>
    </row>
    <row r="231" spans="2:4" s="15" customFormat="1" ht="15.75" hidden="1" customHeight="1">
      <c r="B231" s="224"/>
      <c r="C231" s="217"/>
    </row>
    <row r="232" spans="2:4" s="15" customFormat="1" ht="15.75" hidden="1" customHeight="1">
      <c r="B232" s="224"/>
      <c r="C232" s="217"/>
    </row>
    <row r="233" spans="2:4" s="15" customFormat="1" ht="15.75" hidden="1" customHeight="1">
      <c r="B233" s="224"/>
      <c r="C233" s="217"/>
    </row>
    <row r="234" spans="2:4" s="15" customFormat="1" ht="15.75" hidden="1" customHeight="1">
      <c r="B234" s="224"/>
      <c r="C234" s="217"/>
    </row>
    <row r="235" spans="2:4" s="15" customFormat="1" ht="15.75" hidden="1" customHeight="1">
      <c r="B235" s="224"/>
      <c r="C235" s="217"/>
    </row>
    <row r="236" spans="2:4" s="15" customFormat="1" ht="15.75" hidden="1" customHeight="1">
      <c r="B236" s="224"/>
      <c r="C236" s="217"/>
    </row>
    <row r="237" spans="2:4" s="15" customFormat="1" ht="15.75" hidden="1" customHeight="1">
      <c r="B237" s="224"/>
      <c r="C237" s="217"/>
      <c r="D237" s="69"/>
    </row>
    <row r="238" spans="2:4" s="15" customFormat="1" ht="15.75" hidden="1" customHeight="1">
      <c r="B238" s="224"/>
      <c r="C238" s="217"/>
    </row>
    <row r="239" spans="2:4" s="15" customFormat="1" ht="15.75" hidden="1" customHeight="1">
      <c r="B239" s="224"/>
      <c r="C239" s="217"/>
    </row>
    <row r="240" spans="2:4" s="15" customFormat="1" ht="15.75" hidden="1" customHeight="1">
      <c r="B240" s="224"/>
      <c r="C240" s="217"/>
    </row>
    <row r="241" spans="2:3" s="15" customFormat="1" ht="15.75" hidden="1" customHeight="1">
      <c r="B241" s="224"/>
      <c r="C241" s="217"/>
    </row>
    <row r="242" spans="2:3" s="15" customFormat="1" ht="15.75" hidden="1" customHeight="1">
      <c r="B242" s="224"/>
      <c r="C242" s="217"/>
    </row>
    <row r="243" spans="2:3" s="15" customFormat="1" ht="15.75" hidden="1" customHeight="1">
      <c r="B243" s="224"/>
      <c r="C243" s="217"/>
    </row>
    <row r="244" spans="2:3" s="15" customFormat="1" ht="15.75" hidden="1" customHeight="1">
      <c r="B244" s="224"/>
      <c r="C244" s="217"/>
    </row>
    <row r="245" spans="2:3" s="15" customFormat="1" ht="15.75" hidden="1" customHeight="1">
      <c r="B245" s="224"/>
      <c r="C245" s="217"/>
    </row>
    <row r="246" spans="2:3" s="15" customFormat="1" ht="15.75" hidden="1" customHeight="1">
      <c r="B246" s="224"/>
      <c r="C246" s="217"/>
    </row>
    <row r="247" spans="2:3" s="15" customFormat="1" ht="15.75" hidden="1" customHeight="1">
      <c r="B247" s="224"/>
      <c r="C247" s="217"/>
    </row>
    <row r="248" spans="2:3" s="15" customFormat="1" ht="15.75" hidden="1" customHeight="1">
      <c r="B248" s="224"/>
      <c r="C248" s="217"/>
    </row>
    <row r="249" spans="2:3" s="15" customFormat="1" ht="15.75" hidden="1" customHeight="1">
      <c r="B249" s="224"/>
      <c r="C249" s="217"/>
    </row>
    <row r="250" spans="2:3" s="15" customFormat="1" ht="15.75" hidden="1" customHeight="1">
      <c r="B250" s="224"/>
      <c r="C250" s="217"/>
    </row>
    <row r="251" spans="2:3" s="15" customFormat="1" ht="15.75" hidden="1" customHeight="1">
      <c r="B251" s="224"/>
      <c r="C251" s="217"/>
    </row>
    <row r="252" spans="2:3" s="15" customFormat="1" ht="15.75" hidden="1" customHeight="1">
      <c r="B252" s="224"/>
      <c r="C252" s="217"/>
    </row>
    <row r="253" spans="2:3" s="15" customFormat="1" ht="15.75" hidden="1" customHeight="1">
      <c r="B253" s="224"/>
      <c r="C253" s="217"/>
    </row>
    <row r="254" spans="2:3" s="15" customFormat="1" ht="15.75" hidden="1" customHeight="1">
      <c r="B254" s="224"/>
      <c r="C254" s="217"/>
    </row>
    <row r="255" spans="2:3" s="15" customFormat="1" ht="15.75" hidden="1" customHeight="1">
      <c r="B255" s="224"/>
      <c r="C255" s="217"/>
    </row>
    <row r="256" spans="2:3" s="15" customFormat="1" ht="15.75" hidden="1" customHeight="1">
      <c r="B256" s="224"/>
      <c r="C256" s="217"/>
    </row>
    <row r="257" spans="2:3" s="15" customFormat="1" ht="15.75" hidden="1" customHeight="1">
      <c r="B257" s="224"/>
      <c r="C257" s="217"/>
    </row>
    <row r="258" spans="2:3" s="15" customFormat="1" ht="15.75" hidden="1" customHeight="1">
      <c r="B258" s="224"/>
      <c r="C258" s="217"/>
    </row>
    <row r="259" spans="2:3" s="15" customFormat="1" ht="15.75" hidden="1" customHeight="1">
      <c r="B259" s="224"/>
      <c r="C259" s="217"/>
    </row>
    <row r="260" spans="2:3" s="15" customFormat="1" ht="15.75" hidden="1" customHeight="1">
      <c r="B260" s="224"/>
      <c r="C260" s="217"/>
    </row>
    <row r="261" spans="2:3" s="15" customFormat="1" ht="15.75" hidden="1" customHeight="1">
      <c r="B261" s="224"/>
      <c r="C261" s="217"/>
    </row>
    <row r="262" spans="2:3" s="15" customFormat="1" ht="15.75" hidden="1" customHeight="1">
      <c r="B262" s="224"/>
      <c r="C262" s="217"/>
    </row>
    <row r="263" spans="2:3" s="15" customFormat="1" ht="15.75" hidden="1" customHeight="1">
      <c r="B263" s="224"/>
      <c r="C263" s="217"/>
    </row>
    <row r="264" spans="2:3" s="15" customFormat="1" ht="15.75" hidden="1" customHeight="1">
      <c r="B264" s="224"/>
      <c r="C264" s="217"/>
    </row>
    <row r="265" spans="2:3" s="15" customFormat="1" ht="15.75" hidden="1" customHeight="1">
      <c r="B265" s="224"/>
      <c r="C265" s="217"/>
    </row>
    <row r="266" spans="2:3" s="15" customFormat="1" ht="15.75" hidden="1" customHeight="1">
      <c r="B266" s="224"/>
      <c r="C266" s="217"/>
    </row>
    <row r="267" spans="2:3" s="15" customFormat="1" ht="15.75" hidden="1" customHeight="1">
      <c r="B267" s="224"/>
      <c r="C267" s="217"/>
    </row>
    <row r="268" spans="2:3" s="15" customFormat="1" ht="15.75" hidden="1" customHeight="1">
      <c r="B268" s="224"/>
      <c r="C268" s="217"/>
    </row>
    <row r="269" spans="2:3" s="15" customFormat="1" ht="15.75" hidden="1" customHeight="1">
      <c r="B269" s="224"/>
      <c r="C269" s="217"/>
    </row>
    <row r="270" spans="2:3" s="15" customFormat="1" ht="15.75" hidden="1" customHeight="1">
      <c r="B270" s="224"/>
      <c r="C270" s="217"/>
    </row>
    <row r="271" spans="2:3" s="15" customFormat="1" ht="15.75" hidden="1" customHeight="1">
      <c r="B271" s="224"/>
      <c r="C271" s="217"/>
    </row>
    <row r="272" spans="2:3" s="15" customFormat="1" ht="15.75" hidden="1" customHeight="1">
      <c r="B272" s="224"/>
      <c r="C272" s="217"/>
    </row>
    <row r="273" spans="2:3" s="15" customFormat="1" ht="15.75" hidden="1" customHeight="1">
      <c r="B273" s="224"/>
      <c r="C273" s="217"/>
    </row>
    <row r="274" spans="2:3" s="15" customFormat="1" ht="15.75" hidden="1" customHeight="1">
      <c r="B274" s="224"/>
      <c r="C274" s="217"/>
    </row>
    <row r="275" spans="2:3" s="15" customFormat="1" ht="15.75" hidden="1" customHeight="1">
      <c r="B275" s="224"/>
      <c r="C275" s="217"/>
    </row>
    <row r="276" spans="2:3" s="15" customFormat="1" ht="15.75" hidden="1" customHeight="1">
      <c r="B276" s="224"/>
      <c r="C276" s="217"/>
    </row>
    <row r="277" spans="2:3" s="15" customFormat="1" ht="15.75" hidden="1" customHeight="1">
      <c r="B277" s="224"/>
      <c r="C277" s="217"/>
    </row>
    <row r="278" spans="2:3" s="15" customFormat="1" ht="15.75" hidden="1" customHeight="1">
      <c r="B278" s="224"/>
      <c r="C278" s="217"/>
    </row>
    <row r="279" spans="2:3" s="15" customFormat="1" ht="15.75" hidden="1" customHeight="1">
      <c r="B279" s="224"/>
      <c r="C279" s="217"/>
    </row>
    <row r="280" spans="2:3" s="15" customFormat="1" ht="15.75" hidden="1" customHeight="1">
      <c r="B280" s="224"/>
      <c r="C280" s="217"/>
    </row>
    <row r="281" spans="2:3" s="15" customFormat="1" ht="15.75" hidden="1" customHeight="1">
      <c r="B281" s="224"/>
      <c r="C281" s="217"/>
    </row>
    <row r="282" spans="2:3" s="15" customFormat="1" ht="15.75" hidden="1" customHeight="1">
      <c r="B282" s="224"/>
      <c r="C282" s="217"/>
    </row>
    <row r="283" spans="2:3" s="15" customFormat="1" ht="15.75" hidden="1" customHeight="1">
      <c r="B283" s="224"/>
      <c r="C283" s="217"/>
    </row>
    <row r="284" spans="2:3" s="15" customFormat="1" ht="15.75" hidden="1" customHeight="1">
      <c r="B284" s="224"/>
      <c r="C284" s="217"/>
    </row>
    <row r="285" spans="2:3" s="15" customFormat="1" ht="15.75" hidden="1" customHeight="1">
      <c r="B285" s="224"/>
      <c r="C285" s="217"/>
    </row>
    <row r="286" spans="2:3" s="15" customFormat="1" ht="15.75" hidden="1" customHeight="1">
      <c r="B286" s="224"/>
      <c r="C286" s="217"/>
    </row>
    <row r="287" spans="2:3" s="15" customFormat="1" ht="15.75" hidden="1" customHeight="1">
      <c r="B287" s="224"/>
      <c r="C287" s="217"/>
    </row>
    <row r="288" spans="2:3" s="15" customFormat="1" ht="15.75" hidden="1" customHeight="1">
      <c r="B288" s="224"/>
      <c r="C288" s="217"/>
    </row>
    <row r="289" spans="2:3" s="15" customFormat="1" ht="15.75" hidden="1" customHeight="1">
      <c r="B289" s="224"/>
      <c r="C289" s="217"/>
    </row>
    <row r="290" spans="2:3" s="15" customFormat="1" ht="15.75" hidden="1" customHeight="1">
      <c r="B290" s="224"/>
      <c r="C290" s="217"/>
    </row>
    <row r="291" spans="2:3" s="15" customFormat="1" ht="15.75" hidden="1" customHeight="1">
      <c r="B291" s="224"/>
      <c r="C291" s="217"/>
    </row>
    <row r="292" spans="2:3" s="15" customFormat="1" ht="15.75" hidden="1" customHeight="1">
      <c r="B292" s="224"/>
      <c r="C292" s="217"/>
    </row>
    <row r="293" spans="2:3" s="15" customFormat="1" ht="15.75" hidden="1" customHeight="1">
      <c r="B293" s="224"/>
      <c r="C293" s="217"/>
    </row>
    <row r="294" spans="2:3" s="15" customFormat="1" ht="15.75" hidden="1" customHeight="1">
      <c r="B294" s="224"/>
      <c r="C294" s="217"/>
    </row>
    <row r="295" spans="2:3" s="15" customFormat="1" ht="15.75" hidden="1" customHeight="1">
      <c r="B295" s="224"/>
      <c r="C295" s="217"/>
    </row>
    <row r="296" spans="2:3" s="15" customFormat="1" ht="15.75" hidden="1" customHeight="1">
      <c r="B296" s="224"/>
      <c r="C296" s="217"/>
    </row>
    <row r="297" spans="2:3" s="15" customFormat="1" ht="15.75" hidden="1" customHeight="1">
      <c r="B297" s="224"/>
      <c r="C297" s="217"/>
    </row>
    <row r="298" spans="2:3" s="15" customFormat="1" ht="15.75" hidden="1" customHeight="1">
      <c r="B298" s="224"/>
      <c r="C298" s="217"/>
    </row>
    <row r="299" spans="2:3" s="15" customFormat="1" ht="15.75" hidden="1" customHeight="1">
      <c r="B299" s="224"/>
      <c r="C299" s="217"/>
    </row>
    <row r="300" spans="2:3" s="15" customFormat="1" ht="15.75" hidden="1" customHeight="1">
      <c r="B300" s="224"/>
      <c r="C300" s="217"/>
    </row>
    <row r="301" spans="2:3" s="15" customFormat="1" ht="15.75" hidden="1" customHeight="1">
      <c r="B301" s="224"/>
      <c r="C301" s="217"/>
    </row>
    <row r="302" spans="2:3" s="15" customFormat="1" ht="15.75" hidden="1" customHeight="1">
      <c r="B302" s="224"/>
      <c r="C302" s="217"/>
    </row>
    <row r="303" spans="2:3" s="15" customFormat="1" ht="15.75" hidden="1" customHeight="1">
      <c r="B303" s="224"/>
      <c r="C303" s="217"/>
    </row>
    <row r="304" spans="2:3" s="15" customFormat="1" ht="15.75" hidden="1" customHeight="1">
      <c r="B304" s="224"/>
      <c r="C304" s="217"/>
    </row>
    <row r="305" spans="2:3" s="15" customFormat="1" ht="15.75" hidden="1" customHeight="1">
      <c r="B305" s="224"/>
      <c r="C305" s="217"/>
    </row>
    <row r="306" spans="2:3" s="15" customFormat="1" ht="15.75" hidden="1" customHeight="1">
      <c r="B306" s="224"/>
      <c r="C306" s="217"/>
    </row>
    <row r="307" spans="2:3" s="15" customFormat="1" ht="15.75" hidden="1" customHeight="1">
      <c r="B307" s="224"/>
      <c r="C307" s="217"/>
    </row>
    <row r="308" spans="2:3" s="15" customFormat="1" ht="15.75" hidden="1" customHeight="1">
      <c r="B308" s="224"/>
      <c r="C308" s="217"/>
    </row>
    <row r="309" spans="2:3" s="15" customFormat="1" ht="15.75" hidden="1" customHeight="1">
      <c r="B309" s="224"/>
      <c r="C309" s="217"/>
    </row>
    <row r="310" spans="2:3" s="15" customFormat="1" ht="15.75" hidden="1" customHeight="1">
      <c r="B310" s="224"/>
      <c r="C310" s="217"/>
    </row>
    <row r="311" spans="2:3" s="15" customFormat="1" ht="15.75" hidden="1" customHeight="1">
      <c r="B311" s="224"/>
      <c r="C311" s="217"/>
    </row>
    <row r="312" spans="2:3" s="15" customFormat="1" ht="15.75" hidden="1" customHeight="1">
      <c r="B312" s="224"/>
      <c r="C312" s="217"/>
    </row>
    <row r="313" spans="2:3" s="15" customFormat="1" ht="15.75" hidden="1" customHeight="1">
      <c r="B313" s="224"/>
      <c r="C313" s="217"/>
    </row>
    <row r="314" spans="2:3" s="15" customFormat="1" ht="15.75" hidden="1" customHeight="1">
      <c r="B314" s="224"/>
      <c r="C314" s="217"/>
    </row>
    <row r="315" spans="2:3" s="15" customFormat="1" ht="15.75" hidden="1" customHeight="1">
      <c r="B315" s="224"/>
      <c r="C315" s="217"/>
    </row>
    <row r="316" spans="2:3" s="15" customFormat="1" ht="15.75" hidden="1" customHeight="1">
      <c r="B316" s="224"/>
      <c r="C316" s="217"/>
    </row>
    <row r="317" spans="2:3" s="15" customFormat="1" ht="15.75" hidden="1" customHeight="1">
      <c r="B317" s="224"/>
      <c r="C317" s="217"/>
    </row>
    <row r="318" spans="2:3" s="15" customFormat="1" ht="15.75" hidden="1" customHeight="1">
      <c r="B318" s="224"/>
      <c r="C318" s="217"/>
    </row>
    <row r="319" spans="2:3" s="15" customFormat="1" ht="15.75" hidden="1" customHeight="1">
      <c r="B319" s="224"/>
      <c r="C319" s="217"/>
    </row>
    <row r="320" spans="2:3" s="15" customFormat="1" ht="15.75" hidden="1" customHeight="1">
      <c r="B320" s="224"/>
      <c r="C320" s="217"/>
    </row>
    <row r="321" spans="2:3" s="15" customFormat="1" ht="15.75" hidden="1" customHeight="1">
      <c r="B321" s="224"/>
      <c r="C321" s="217"/>
    </row>
    <row r="322" spans="2:3" s="15" customFormat="1" ht="15.75" hidden="1" customHeight="1">
      <c r="B322" s="224"/>
      <c r="C322" s="217"/>
    </row>
    <row r="323" spans="2:3" s="15" customFormat="1" ht="15.75" hidden="1" customHeight="1">
      <c r="B323" s="224"/>
      <c r="C323" s="217"/>
    </row>
    <row r="324" spans="2:3" s="15" customFormat="1" ht="15.75" hidden="1" customHeight="1">
      <c r="B324" s="224"/>
      <c r="C324" s="217"/>
    </row>
    <row r="325" spans="2:3" s="15" customFormat="1" ht="15.75" hidden="1" customHeight="1">
      <c r="B325" s="224"/>
      <c r="C325" s="217"/>
    </row>
    <row r="326" spans="2:3" s="15" customFormat="1" ht="15.75" hidden="1" customHeight="1">
      <c r="B326" s="224"/>
      <c r="C326" s="217"/>
    </row>
    <row r="327" spans="2:3" s="15" customFormat="1" ht="15.75" hidden="1" customHeight="1">
      <c r="B327" s="224"/>
      <c r="C327" s="217"/>
    </row>
    <row r="328" spans="2:3" s="15" customFormat="1" ht="15.75" hidden="1" customHeight="1">
      <c r="B328" s="224"/>
      <c r="C328" s="217"/>
    </row>
    <row r="329" spans="2:3" s="15" customFormat="1" ht="15.75" hidden="1" customHeight="1">
      <c r="B329" s="224"/>
      <c r="C329" s="217"/>
    </row>
    <row r="330" spans="2:3" s="15" customFormat="1" ht="15.75" hidden="1" customHeight="1">
      <c r="B330" s="224"/>
      <c r="C330" s="217"/>
    </row>
    <row r="331" spans="2:3" s="15" customFormat="1" ht="15.75" hidden="1" customHeight="1">
      <c r="B331" s="224"/>
      <c r="C331" s="217"/>
    </row>
    <row r="332" spans="2:3" s="15" customFormat="1" ht="15.75" hidden="1" customHeight="1">
      <c r="B332" s="224"/>
      <c r="C332" s="217"/>
    </row>
    <row r="333" spans="2:3" s="15" customFormat="1" ht="15.75" hidden="1" customHeight="1">
      <c r="B333" s="224"/>
      <c r="C333" s="217"/>
    </row>
    <row r="334" spans="2:3" s="15" customFormat="1" ht="15.75" hidden="1" customHeight="1">
      <c r="B334" s="224"/>
      <c r="C334" s="217"/>
    </row>
    <row r="335" spans="2:3" s="15" customFormat="1" ht="15.75" hidden="1" customHeight="1">
      <c r="B335" s="224"/>
      <c r="C335" s="217"/>
    </row>
    <row r="336" spans="2:3" s="15" customFormat="1" ht="15.75" hidden="1" customHeight="1">
      <c r="B336" s="224"/>
      <c r="C336" s="217"/>
    </row>
    <row r="337" spans="2:3" s="15" customFormat="1" ht="15.75" hidden="1" customHeight="1">
      <c r="B337" s="224"/>
      <c r="C337" s="217"/>
    </row>
    <row r="338" spans="2:3" s="15" customFormat="1" ht="15.75" hidden="1" customHeight="1">
      <c r="B338" s="224"/>
      <c r="C338" s="217"/>
    </row>
    <row r="339" spans="2:3" s="15" customFormat="1" ht="15.75" hidden="1" customHeight="1">
      <c r="B339" s="224"/>
      <c r="C339" s="217"/>
    </row>
    <row r="340" spans="2:3" s="15" customFormat="1" ht="15.75" hidden="1" customHeight="1">
      <c r="B340" s="224"/>
      <c r="C340" s="217"/>
    </row>
    <row r="341" spans="2:3" s="15" customFormat="1" ht="15.75" hidden="1" customHeight="1">
      <c r="B341" s="224"/>
      <c r="C341" s="217"/>
    </row>
    <row r="342" spans="2:3" s="15" customFormat="1" ht="15.75" hidden="1" customHeight="1">
      <c r="B342" s="224"/>
      <c r="C342" s="217"/>
    </row>
    <row r="343" spans="2:3" s="15" customFormat="1" ht="15.75" hidden="1" customHeight="1">
      <c r="B343" s="224"/>
      <c r="C343" s="217"/>
    </row>
    <row r="344" spans="2:3" s="15" customFormat="1" ht="15.75" hidden="1" customHeight="1">
      <c r="B344" s="224"/>
      <c r="C344" s="217"/>
    </row>
    <row r="345" spans="2:3" s="15" customFormat="1" ht="15.75" hidden="1" customHeight="1">
      <c r="B345" s="224"/>
      <c r="C345" s="217"/>
    </row>
    <row r="346" spans="2:3" s="15" customFormat="1" ht="15.75" hidden="1" customHeight="1">
      <c r="B346" s="224"/>
      <c r="C346" s="217"/>
    </row>
    <row r="347" spans="2:3" s="15" customFormat="1" ht="15.75" hidden="1" customHeight="1">
      <c r="B347" s="224"/>
      <c r="C347" s="217"/>
    </row>
    <row r="348" spans="2:3" s="15" customFormat="1" ht="15.75" hidden="1" customHeight="1">
      <c r="B348" s="224"/>
      <c r="C348" s="217"/>
    </row>
    <row r="349" spans="2:3" s="15" customFormat="1" ht="15.75" hidden="1" customHeight="1">
      <c r="B349" s="224"/>
      <c r="C349" s="217"/>
    </row>
    <row r="350" spans="2:3" s="15" customFormat="1" ht="15.75" hidden="1" customHeight="1">
      <c r="B350" s="224"/>
      <c r="C350" s="217"/>
    </row>
    <row r="351" spans="2:3" s="15" customFormat="1" ht="15.75" hidden="1" customHeight="1">
      <c r="B351" s="224"/>
      <c r="C351" s="217"/>
    </row>
    <row r="352" spans="2:3" s="15" customFormat="1" ht="15.75" hidden="1" customHeight="1">
      <c r="B352" s="224"/>
      <c r="C352" s="217"/>
    </row>
    <row r="353" spans="2:3" s="15" customFormat="1" ht="15.75" hidden="1" customHeight="1">
      <c r="B353" s="224"/>
      <c r="C353" s="217"/>
    </row>
    <row r="354" spans="2:3" s="15" customFormat="1" ht="15.75" hidden="1" customHeight="1">
      <c r="B354" s="224"/>
      <c r="C354" s="217"/>
    </row>
    <row r="355" spans="2:3" s="15" customFormat="1" ht="15.75" hidden="1" customHeight="1">
      <c r="B355" s="224"/>
      <c r="C355" s="217"/>
    </row>
    <row r="356" spans="2:3" s="15" customFormat="1" ht="15.75" hidden="1" customHeight="1">
      <c r="B356" s="224"/>
      <c r="C356" s="217"/>
    </row>
    <row r="357" spans="2:3" s="15" customFormat="1" ht="15.75" hidden="1" customHeight="1">
      <c r="B357" s="224"/>
      <c r="C357" s="217"/>
    </row>
    <row r="358" spans="2:3" s="15" customFormat="1" ht="15.75" hidden="1" customHeight="1">
      <c r="B358" s="224"/>
      <c r="C358" s="217"/>
    </row>
    <row r="359" spans="2:3" s="15" customFormat="1" ht="15.75" hidden="1" customHeight="1">
      <c r="B359" s="224"/>
      <c r="C359" s="217"/>
    </row>
    <row r="360" spans="2:3" s="15" customFormat="1" ht="15.75" hidden="1" customHeight="1">
      <c r="B360" s="224"/>
      <c r="C360" s="217"/>
    </row>
    <row r="361" spans="2:3" s="15" customFormat="1" ht="15.75" hidden="1" customHeight="1">
      <c r="B361" s="224"/>
      <c r="C361" s="217"/>
    </row>
    <row r="362" spans="2:3" s="15" customFormat="1" ht="15.75" hidden="1" customHeight="1">
      <c r="B362" s="224"/>
      <c r="C362" s="217"/>
    </row>
    <row r="363" spans="2:3" s="15" customFormat="1" ht="15.75" hidden="1" customHeight="1">
      <c r="B363" s="224"/>
      <c r="C363" s="217"/>
    </row>
    <row r="364" spans="2:3" s="15" customFormat="1" ht="15.75" hidden="1" customHeight="1">
      <c r="B364" s="224"/>
      <c r="C364" s="217"/>
    </row>
    <row r="365" spans="2:3" s="15" customFormat="1" ht="15.75" hidden="1" customHeight="1">
      <c r="B365" s="224"/>
      <c r="C365" s="217"/>
    </row>
    <row r="366" spans="2:3" s="15" customFormat="1" ht="15.75" hidden="1" customHeight="1">
      <c r="B366" s="224"/>
      <c r="C366" s="217"/>
    </row>
    <row r="367" spans="2:3" s="15" customFormat="1" ht="15.75" hidden="1" customHeight="1">
      <c r="B367" s="224"/>
      <c r="C367" s="217"/>
    </row>
    <row r="368" spans="2:3" s="15" customFormat="1" ht="15.75" hidden="1" customHeight="1">
      <c r="B368" s="224"/>
      <c r="C368" s="217"/>
    </row>
    <row r="369" spans="2:3" s="15" customFormat="1" ht="15.75" hidden="1" customHeight="1">
      <c r="B369" s="224"/>
      <c r="C369" s="217"/>
    </row>
    <row r="370" spans="2:3" s="15" customFormat="1" ht="15.75" hidden="1" customHeight="1">
      <c r="B370" s="224"/>
      <c r="C370" s="217"/>
    </row>
    <row r="371" spans="2:3" s="15" customFormat="1" ht="15.75" hidden="1" customHeight="1">
      <c r="B371" s="224"/>
      <c r="C371" s="217"/>
    </row>
    <row r="372" spans="2:3" s="15" customFormat="1" ht="15.75" hidden="1" customHeight="1">
      <c r="B372" s="224"/>
      <c r="C372" s="217"/>
    </row>
    <row r="373" spans="2:3" s="15" customFormat="1" ht="15.75" hidden="1" customHeight="1">
      <c r="B373" s="224"/>
      <c r="C373" s="217"/>
    </row>
    <row r="374" spans="2:3" s="15" customFormat="1" ht="15.75" hidden="1" customHeight="1">
      <c r="B374" s="224"/>
      <c r="C374" s="217"/>
    </row>
    <row r="375" spans="2:3" s="15" customFormat="1" ht="15.75" hidden="1" customHeight="1">
      <c r="B375" s="224"/>
      <c r="C375" s="217"/>
    </row>
    <row r="376" spans="2:3" s="15" customFormat="1" ht="15.75" hidden="1" customHeight="1">
      <c r="B376" s="224"/>
      <c r="C376" s="217"/>
    </row>
    <row r="377" spans="2:3" s="15" customFormat="1" ht="15.75" hidden="1" customHeight="1">
      <c r="B377" s="224"/>
      <c r="C377" s="217"/>
    </row>
    <row r="378" spans="2:3" s="15" customFormat="1" ht="15.75" hidden="1" customHeight="1">
      <c r="B378" s="224"/>
      <c r="C378" s="217"/>
    </row>
    <row r="379" spans="2:3" s="15" customFormat="1" ht="15.75" hidden="1" customHeight="1">
      <c r="B379" s="224"/>
      <c r="C379" s="217"/>
    </row>
    <row r="380" spans="2:3" s="15" customFormat="1" ht="15.75" hidden="1" customHeight="1">
      <c r="B380" s="224"/>
      <c r="C380" s="217"/>
    </row>
    <row r="381" spans="2:3" s="15" customFormat="1" ht="15.75" hidden="1" customHeight="1">
      <c r="B381" s="224"/>
      <c r="C381" s="217"/>
    </row>
    <row r="382" spans="2:3" s="15" customFormat="1" ht="15.75" hidden="1" customHeight="1">
      <c r="B382" s="224"/>
      <c r="C382" s="217"/>
    </row>
    <row r="383" spans="2:3" s="15" customFormat="1" ht="15.75" hidden="1" customHeight="1">
      <c r="B383" s="224"/>
      <c r="C383" s="217"/>
    </row>
    <row r="384" spans="2:3" s="15" customFormat="1" ht="15.75" hidden="1" customHeight="1">
      <c r="B384" s="224"/>
      <c r="C384" s="217"/>
    </row>
    <row r="385" spans="2:3" s="15" customFormat="1" ht="15.75" hidden="1" customHeight="1">
      <c r="B385" s="224"/>
      <c r="C385" s="217"/>
    </row>
    <row r="386" spans="2:3" s="15" customFormat="1" ht="15.75" hidden="1" customHeight="1">
      <c r="B386" s="224"/>
      <c r="C386" s="217"/>
    </row>
    <row r="387" spans="2:3" s="15" customFormat="1" ht="15.75" hidden="1" customHeight="1">
      <c r="B387" s="224"/>
      <c r="C387" s="217"/>
    </row>
    <row r="388" spans="2:3" s="15" customFormat="1" ht="15.75" hidden="1" customHeight="1">
      <c r="B388" s="224"/>
      <c r="C388" s="217"/>
    </row>
    <row r="389" spans="2:3" s="15" customFormat="1" ht="15.75" hidden="1" customHeight="1">
      <c r="B389" s="224"/>
      <c r="C389" s="217"/>
    </row>
    <row r="390" spans="2:3" s="15" customFormat="1" ht="15.75" hidden="1" customHeight="1">
      <c r="B390" s="224"/>
      <c r="C390" s="217"/>
    </row>
    <row r="391" spans="2:3" s="15" customFormat="1" ht="15.75" hidden="1" customHeight="1">
      <c r="B391" s="224"/>
      <c r="C391" s="217"/>
    </row>
    <row r="392" spans="2:3" s="15" customFormat="1" ht="15.75" hidden="1" customHeight="1">
      <c r="B392" s="224"/>
      <c r="C392" s="217"/>
    </row>
    <row r="393" spans="2:3" s="15" customFormat="1" ht="15.75" hidden="1" customHeight="1">
      <c r="B393" s="224"/>
      <c r="C393" s="217"/>
    </row>
    <row r="394" spans="2:3" s="15" customFormat="1" ht="15.75" hidden="1" customHeight="1">
      <c r="B394" s="224"/>
      <c r="C394" s="217"/>
    </row>
    <row r="395" spans="2:3" s="15" customFormat="1" ht="15.75" hidden="1" customHeight="1">
      <c r="B395" s="224"/>
      <c r="C395" s="217"/>
    </row>
    <row r="396" spans="2:3" s="15" customFormat="1" ht="15.75" hidden="1" customHeight="1">
      <c r="B396" s="224"/>
      <c r="C396" s="217"/>
    </row>
    <row r="397" spans="2:3" s="15" customFormat="1" ht="15.75" hidden="1" customHeight="1">
      <c r="B397" s="224"/>
      <c r="C397" s="217"/>
    </row>
    <row r="398" spans="2:3" s="15" customFormat="1" ht="15.75" hidden="1" customHeight="1">
      <c r="B398" s="224"/>
      <c r="C398" s="217"/>
    </row>
    <row r="399" spans="2:3" s="15" customFormat="1" ht="15.75" hidden="1" customHeight="1">
      <c r="B399" s="224"/>
      <c r="C399" s="217"/>
    </row>
    <row r="400" spans="2:3" s="15" customFormat="1" ht="15.75" hidden="1" customHeight="1">
      <c r="B400" s="224"/>
      <c r="C400" s="217"/>
    </row>
    <row r="401" spans="2:4" s="15" customFormat="1" ht="15.75" hidden="1" customHeight="1">
      <c r="B401" s="224"/>
      <c r="C401" s="217"/>
    </row>
    <row r="402" spans="2:4" s="15" customFormat="1" ht="15.75" hidden="1" customHeight="1">
      <c r="B402" s="224"/>
      <c r="C402" s="217"/>
    </row>
    <row r="403" spans="2:4" s="15" customFormat="1" ht="15.75" hidden="1" customHeight="1">
      <c r="B403" s="224"/>
      <c r="C403" s="217"/>
    </row>
    <row r="404" spans="2:4" s="15" customFormat="1" ht="15.75" hidden="1" customHeight="1">
      <c r="B404" s="224"/>
      <c r="C404" s="217"/>
    </row>
    <row r="405" spans="2:4" s="15" customFormat="1" ht="15.75" hidden="1" customHeight="1">
      <c r="B405" s="224"/>
      <c r="C405" s="217"/>
      <c r="D405" s="70"/>
    </row>
    <row r="406" spans="2:4" s="15" customFormat="1" ht="15.75" hidden="1" customHeight="1">
      <c r="B406" s="224"/>
      <c r="C406" s="217"/>
      <c r="D406" s="71"/>
    </row>
    <row r="407" spans="2:4" s="15" customFormat="1" ht="15.75" hidden="1" customHeight="1">
      <c r="B407" s="224"/>
      <c r="C407" s="217"/>
      <c r="D407" s="71"/>
    </row>
    <row r="408" spans="2:4" s="15" customFormat="1" ht="15.75" hidden="1" customHeight="1">
      <c r="B408" s="224"/>
      <c r="C408" s="217"/>
      <c r="D408" s="71"/>
    </row>
    <row r="409" spans="2:4" s="15" customFormat="1" ht="15.75" hidden="1" customHeight="1">
      <c r="B409" s="224"/>
      <c r="C409" s="217"/>
      <c r="D409" s="71"/>
    </row>
    <row r="410" spans="2:4" s="15" customFormat="1" ht="15.75" hidden="1" customHeight="1">
      <c r="B410" s="224"/>
      <c r="C410" s="217"/>
      <c r="D410" s="71"/>
    </row>
    <row r="411" spans="2:4" s="15" customFormat="1" ht="15.75" hidden="1" customHeight="1">
      <c r="B411" s="224"/>
      <c r="C411" s="217"/>
      <c r="D411" s="71"/>
    </row>
    <row r="412" spans="2:4" s="15" customFormat="1" ht="15.75" hidden="1" customHeight="1">
      <c r="B412" s="224"/>
      <c r="C412" s="217"/>
      <c r="D412" s="71"/>
    </row>
    <row r="413" spans="2:4" s="15" customFormat="1" ht="15.75" hidden="1" customHeight="1">
      <c r="B413" s="224"/>
      <c r="C413" s="217"/>
      <c r="D413" s="71"/>
    </row>
    <row r="414" spans="2:4" s="15" customFormat="1" ht="15.75" hidden="1" customHeight="1">
      <c r="B414" s="224"/>
      <c r="C414" s="217"/>
      <c r="D414" s="71"/>
    </row>
    <row r="415" spans="2:4" s="15" customFormat="1" ht="15.75" hidden="1" customHeight="1">
      <c r="B415" s="224"/>
      <c r="C415" s="217"/>
      <c r="D415" s="71"/>
    </row>
    <row r="416" spans="2:4" s="15" customFormat="1" ht="15.75" hidden="1" customHeight="1">
      <c r="B416" s="224"/>
      <c r="C416" s="217"/>
      <c r="D416" s="71"/>
    </row>
    <row r="417" spans="2:4" s="15" customFormat="1" ht="15.75" hidden="1" customHeight="1">
      <c r="B417" s="224"/>
      <c r="C417" s="217"/>
      <c r="D417" s="71"/>
    </row>
    <row r="418" spans="2:4" s="15" customFormat="1" ht="15.75" hidden="1" customHeight="1">
      <c r="B418" s="224"/>
      <c r="C418" s="217"/>
      <c r="D418" s="71"/>
    </row>
    <row r="419" spans="2:4" s="15" customFormat="1" ht="15.75" hidden="1" customHeight="1">
      <c r="B419" s="224"/>
      <c r="C419" s="217"/>
      <c r="D419" s="71"/>
    </row>
    <row r="420" spans="2:4" s="15" customFormat="1" ht="15.75" hidden="1" customHeight="1">
      <c r="B420" s="224"/>
      <c r="C420" s="217"/>
      <c r="D420" s="71"/>
    </row>
    <row r="421" spans="2:4" s="15" customFormat="1" ht="15.75" hidden="1" customHeight="1">
      <c r="B421" s="224"/>
      <c r="C421" s="217"/>
      <c r="D421" s="71"/>
    </row>
    <row r="422" spans="2:4" s="15" customFormat="1" ht="15.75" hidden="1" customHeight="1">
      <c r="B422" s="224"/>
      <c r="C422" s="217"/>
      <c r="D422" s="71"/>
    </row>
    <row r="423" spans="2:4" s="15" customFormat="1" ht="15.75" hidden="1" customHeight="1">
      <c r="B423" s="224"/>
      <c r="C423" s="217"/>
      <c r="D423" s="71"/>
    </row>
    <row r="424" spans="2:4" s="15" customFormat="1" ht="15.75" hidden="1" customHeight="1">
      <c r="B424" s="224"/>
      <c r="C424" s="217"/>
      <c r="D424" s="71"/>
    </row>
    <row r="425" spans="2:4" s="15" customFormat="1" ht="15.75" hidden="1" customHeight="1">
      <c r="B425" s="224"/>
      <c r="C425" s="217"/>
      <c r="D425" s="71"/>
    </row>
    <row r="426" spans="2:4" s="15" customFormat="1" ht="15.75" hidden="1" customHeight="1">
      <c r="B426" s="224"/>
      <c r="C426" s="217"/>
      <c r="D426" s="71"/>
    </row>
    <row r="427" spans="2:4" s="15" customFormat="1" ht="15.75" hidden="1" customHeight="1">
      <c r="B427" s="224"/>
      <c r="C427" s="217"/>
      <c r="D427" s="71"/>
    </row>
    <row r="428" spans="2:4" s="15" customFormat="1" ht="15.75" hidden="1" customHeight="1">
      <c r="B428" s="224"/>
      <c r="C428" s="217"/>
      <c r="D428" s="71"/>
    </row>
    <row r="429" spans="2:4" s="15" customFormat="1" ht="15.75" hidden="1" customHeight="1">
      <c r="B429" s="224"/>
      <c r="C429" s="217"/>
      <c r="D429" s="71"/>
    </row>
    <row r="430" spans="2:4" s="15" customFormat="1" ht="15.75" hidden="1" customHeight="1">
      <c r="B430" s="224"/>
      <c r="C430" s="217"/>
      <c r="D430" s="71"/>
    </row>
    <row r="431" spans="2:4" s="15" customFormat="1" ht="15.75" hidden="1" customHeight="1">
      <c r="B431" s="224"/>
      <c r="C431" s="217"/>
      <c r="D431" s="71"/>
    </row>
    <row r="432" spans="2:4" s="15" customFormat="1" ht="15.75" hidden="1" customHeight="1">
      <c r="B432" s="224"/>
      <c r="C432" s="217"/>
      <c r="D432" s="71"/>
    </row>
    <row r="433" spans="2:4" s="15" customFormat="1" ht="15.75" hidden="1" customHeight="1">
      <c r="B433" s="224"/>
      <c r="C433" s="217"/>
      <c r="D433" s="71"/>
    </row>
    <row r="434" spans="2:4" s="15" customFormat="1" ht="15.75" hidden="1" customHeight="1">
      <c r="B434" s="224"/>
      <c r="C434" s="217"/>
      <c r="D434" s="71"/>
    </row>
    <row r="435" spans="2:4" s="15" customFormat="1" ht="15.75" hidden="1" customHeight="1">
      <c r="B435" s="224"/>
      <c r="C435" s="217"/>
      <c r="D435" s="71"/>
    </row>
    <row r="436" spans="2:4" s="15" customFormat="1" ht="15.75" hidden="1" customHeight="1">
      <c r="B436" s="224"/>
      <c r="C436" s="217"/>
      <c r="D436" s="71"/>
    </row>
    <row r="437" spans="2:4" s="15" customFormat="1" ht="15.75" hidden="1" customHeight="1">
      <c r="B437" s="224"/>
      <c r="C437" s="217"/>
      <c r="D437" s="71"/>
    </row>
    <row r="438" spans="2:4" s="15" customFormat="1" ht="15.75" hidden="1" customHeight="1">
      <c r="B438" s="224"/>
      <c r="C438" s="217"/>
      <c r="D438" s="71"/>
    </row>
    <row r="439" spans="2:4" s="15" customFormat="1" ht="15.75" hidden="1" customHeight="1">
      <c r="B439" s="224"/>
      <c r="C439" s="217"/>
      <c r="D439" s="71"/>
    </row>
    <row r="440" spans="2:4" s="15" customFormat="1" ht="15.75" hidden="1" customHeight="1">
      <c r="B440" s="224"/>
      <c r="C440" s="217"/>
      <c r="D440" s="71"/>
    </row>
    <row r="441" spans="2:4" s="15" customFormat="1" ht="15.75" hidden="1" customHeight="1">
      <c r="B441" s="224"/>
      <c r="C441" s="217"/>
      <c r="D441" s="71"/>
    </row>
    <row r="442" spans="2:4" s="15" customFormat="1" ht="15.75" hidden="1" customHeight="1">
      <c r="B442" s="224"/>
      <c r="C442" s="217"/>
      <c r="D442" s="71"/>
    </row>
    <row r="443" spans="2:4" s="15" customFormat="1" ht="15.75" hidden="1" customHeight="1">
      <c r="B443" s="224"/>
      <c r="C443" s="217"/>
      <c r="D443" s="71"/>
    </row>
    <row r="444" spans="2:4" s="15" customFormat="1" ht="15.75" hidden="1" customHeight="1">
      <c r="B444" s="224"/>
      <c r="C444" s="217"/>
      <c r="D444" s="71"/>
    </row>
    <row r="445" spans="2:4" s="15" customFormat="1" ht="15.75" hidden="1" customHeight="1">
      <c r="B445" s="224"/>
      <c r="C445" s="217"/>
      <c r="D445" s="71"/>
    </row>
    <row r="446" spans="2:4" s="15" customFormat="1" ht="15.75" hidden="1" customHeight="1">
      <c r="B446" s="224"/>
      <c r="C446" s="217"/>
      <c r="D446" s="71"/>
    </row>
    <row r="447" spans="2:4" s="15" customFormat="1" ht="15.75" hidden="1" customHeight="1">
      <c r="B447" s="224"/>
      <c r="C447" s="217"/>
      <c r="D447" s="71"/>
    </row>
    <row r="448" spans="2:4" s="15" customFormat="1" ht="15.75" hidden="1" customHeight="1">
      <c r="B448" s="224"/>
      <c r="C448" s="217"/>
      <c r="D448" s="71"/>
    </row>
    <row r="449" spans="2:4" s="15" customFormat="1" ht="15.75" hidden="1" customHeight="1">
      <c r="B449" s="224"/>
      <c r="C449" s="217"/>
      <c r="D449" s="71"/>
    </row>
    <row r="450" spans="2:4" s="15" customFormat="1" ht="15.75" hidden="1" customHeight="1">
      <c r="B450" s="224"/>
      <c r="C450" s="217"/>
      <c r="D450" s="71"/>
    </row>
    <row r="451" spans="2:4" s="15" customFormat="1" ht="15.75" hidden="1" customHeight="1">
      <c r="B451" s="224"/>
      <c r="C451" s="217"/>
      <c r="D451" s="71"/>
    </row>
    <row r="452" spans="2:4" s="15" customFormat="1" ht="15.75" hidden="1" customHeight="1">
      <c r="B452" s="224"/>
      <c r="C452" s="217"/>
      <c r="D452" s="71"/>
    </row>
    <row r="453" spans="2:4" s="15" customFormat="1" ht="15.75" hidden="1" customHeight="1">
      <c r="B453" s="224"/>
      <c r="C453" s="217"/>
      <c r="D453" s="71"/>
    </row>
    <row r="454" spans="2:4" s="15" customFormat="1" ht="15.75" hidden="1" customHeight="1">
      <c r="B454" s="224"/>
      <c r="C454" s="217"/>
      <c r="D454" s="71"/>
    </row>
    <row r="455" spans="2:4" s="15" customFormat="1" ht="15.75" hidden="1" customHeight="1">
      <c r="B455" s="224"/>
      <c r="C455" s="217"/>
      <c r="D455" s="71"/>
    </row>
    <row r="456" spans="2:4" s="15" customFormat="1" ht="15.75" hidden="1" customHeight="1">
      <c r="B456" s="224"/>
      <c r="C456" s="217"/>
      <c r="D456" s="71"/>
    </row>
    <row r="457" spans="2:4" s="15" customFormat="1" ht="15.75" hidden="1" customHeight="1">
      <c r="B457" s="224"/>
      <c r="C457" s="217"/>
      <c r="D457" s="71"/>
    </row>
    <row r="458" spans="2:4" s="15" customFormat="1" ht="15.75" hidden="1" customHeight="1">
      <c r="B458" s="224"/>
      <c r="C458" s="217"/>
      <c r="D458" s="71"/>
    </row>
    <row r="459" spans="2:4" s="15" customFormat="1" ht="15.75" hidden="1" customHeight="1">
      <c r="B459" s="224"/>
      <c r="C459" s="217"/>
      <c r="D459" s="71"/>
    </row>
    <row r="460" spans="2:4" s="15" customFormat="1" ht="15.75" hidden="1" customHeight="1">
      <c r="B460" s="224"/>
      <c r="C460" s="217"/>
      <c r="D460" s="71"/>
    </row>
    <row r="461" spans="2:4" s="15" customFormat="1" ht="15.75" hidden="1" customHeight="1">
      <c r="B461" s="224"/>
      <c r="C461" s="217"/>
      <c r="D461" s="71"/>
    </row>
    <row r="462" spans="2:4" s="15" customFormat="1" ht="15.75" hidden="1" customHeight="1">
      <c r="B462" s="224"/>
      <c r="C462" s="217"/>
      <c r="D462" s="71"/>
    </row>
    <row r="463" spans="2:4" s="15" customFormat="1" ht="15.75" hidden="1" customHeight="1">
      <c r="B463" s="224"/>
      <c r="C463" s="217"/>
      <c r="D463" s="71"/>
    </row>
    <row r="464" spans="2:4" s="15" customFormat="1" ht="15.75" hidden="1" customHeight="1">
      <c r="B464" s="224"/>
      <c r="C464" s="217"/>
      <c r="D464" s="71"/>
    </row>
    <row r="465" spans="2:4" s="15" customFormat="1" ht="15.75" hidden="1" customHeight="1">
      <c r="B465" s="224"/>
      <c r="C465" s="217"/>
      <c r="D465" s="71"/>
    </row>
    <row r="466" spans="2:4" s="15" customFormat="1" ht="15.75" hidden="1" customHeight="1">
      <c r="B466" s="224"/>
      <c r="C466" s="217"/>
      <c r="D466" s="71"/>
    </row>
    <row r="467" spans="2:4" s="15" customFormat="1" ht="15.75" hidden="1" customHeight="1">
      <c r="B467" s="224"/>
      <c r="C467" s="217"/>
      <c r="D467" s="71"/>
    </row>
    <row r="468" spans="2:4" s="15" customFormat="1" ht="15.75" hidden="1" customHeight="1">
      <c r="B468" s="224"/>
      <c r="C468" s="217"/>
      <c r="D468" s="71"/>
    </row>
    <row r="469" spans="2:4" s="15" customFormat="1" ht="15.75" hidden="1" customHeight="1">
      <c r="B469" s="224"/>
      <c r="C469" s="217"/>
      <c r="D469" s="71"/>
    </row>
    <row r="470" spans="2:4" s="15" customFormat="1" ht="15.75" hidden="1" customHeight="1">
      <c r="B470" s="224"/>
      <c r="C470" s="217"/>
      <c r="D470" s="71"/>
    </row>
    <row r="471" spans="2:4" s="15" customFormat="1" ht="15.75" hidden="1" customHeight="1">
      <c r="B471" s="224"/>
      <c r="C471" s="217"/>
      <c r="D471" s="71"/>
    </row>
    <row r="472" spans="2:4" s="15" customFormat="1" ht="15.75" hidden="1" customHeight="1">
      <c r="B472" s="224"/>
      <c r="C472" s="217"/>
      <c r="D472" s="71"/>
    </row>
    <row r="473" spans="2:4" s="15" customFormat="1" ht="15.75" hidden="1" customHeight="1">
      <c r="B473" s="224"/>
      <c r="C473" s="217"/>
      <c r="D473" s="71"/>
    </row>
    <row r="474" spans="2:4" s="15" customFormat="1" ht="15.75" hidden="1" customHeight="1">
      <c r="B474" s="224"/>
      <c r="C474" s="217"/>
      <c r="D474" s="71"/>
    </row>
    <row r="475" spans="2:4" s="15" customFormat="1" ht="15.75" hidden="1" customHeight="1">
      <c r="B475" s="224"/>
      <c r="C475" s="217"/>
      <c r="D475" s="71"/>
    </row>
    <row r="476" spans="2:4" s="15" customFormat="1" ht="15.75" hidden="1" customHeight="1">
      <c r="B476" s="224"/>
      <c r="C476" s="217"/>
      <c r="D476" s="71"/>
    </row>
    <row r="477" spans="2:4" s="15" customFormat="1" ht="15.75" hidden="1" customHeight="1">
      <c r="B477" s="224"/>
      <c r="C477" s="217"/>
      <c r="D477" s="71"/>
    </row>
    <row r="478" spans="2:4" s="15" customFormat="1" ht="15.75" hidden="1" customHeight="1">
      <c r="B478" s="224"/>
      <c r="C478" s="217"/>
      <c r="D478" s="71"/>
    </row>
    <row r="479" spans="2:4" s="15" customFormat="1" ht="15.75" hidden="1" customHeight="1">
      <c r="B479" s="224"/>
      <c r="C479" s="217"/>
      <c r="D479" s="71"/>
    </row>
    <row r="480" spans="2:4" s="15" customFormat="1" ht="15.75" hidden="1" customHeight="1">
      <c r="B480" s="224"/>
      <c r="C480" s="217"/>
      <c r="D480" s="71"/>
    </row>
    <row r="481" spans="2:4" s="15" customFormat="1" ht="15.75" hidden="1" customHeight="1">
      <c r="B481" s="224"/>
      <c r="C481" s="217"/>
      <c r="D481" s="71"/>
    </row>
    <row r="482" spans="2:4" s="15" customFormat="1" ht="15.75" hidden="1" customHeight="1">
      <c r="B482" s="224"/>
      <c r="C482" s="217"/>
      <c r="D482" s="71"/>
    </row>
    <row r="483" spans="2:4" s="15" customFormat="1" ht="15.75" hidden="1" customHeight="1">
      <c r="B483" s="224"/>
      <c r="C483" s="217"/>
      <c r="D483" s="71"/>
    </row>
    <row r="484" spans="2:4" s="15" customFormat="1" ht="15.75" hidden="1" customHeight="1">
      <c r="B484" s="224"/>
      <c r="C484" s="217"/>
      <c r="D484" s="71"/>
    </row>
    <row r="485" spans="2:4" s="15" customFormat="1" ht="15.75" hidden="1" customHeight="1">
      <c r="B485" s="224"/>
      <c r="C485" s="217"/>
      <c r="D485" s="71"/>
    </row>
    <row r="486" spans="2:4" s="15" customFormat="1" ht="15.75" hidden="1" customHeight="1">
      <c r="B486" s="224"/>
      <c r="C486" s="217"/>
      <c r="D486" s="71"/>
    </row>
    <row r="487" spans="2:4" s="15" customFormat="1" ht="15.75" hidden="1" customHeight="1">
      <c r="B487" s="224"/>
      <c r="C487" s="217"/>
      <c r="D487" s="71"/>
    </row>
    <row r="488" spans="2:4" s="15" customFormat="1" ht="15.75" hidden="1" customHeight="1">
      <c r="B488" s="224"/>
      <c r="C488" s="217"/>
      <c r="D488" s="71"/>
    </row>
    <row r="489" spans="2:4" s="15" customFormat="1" ht="15.75" hidden="1" customHeight="1">
      <c r="B489" s="224"/>
      <c r="C489" s="217"/>
      <c r="D489" s="71"/>
    </row>
    <row r="490" spans="2:4" s="15" customFormat="1" ht="15.75" hidden="1" customHeight="1">
      <c r="B490" s="224"/>
      <c r="C490" s="217"/>
      <c r="D490" s="71"/>
    </row>
    <row r="491" spans="2:4" s="15" customFormat="1" ht="15.75" hidden="1" customHeight="1">
      <c r="B491" s="224"/>
      <c r="C491" s="217"/>
      <c r="D491" s="71"/>
    </row>
    <row r="492" spans="2:4" s="15" customFormat="1" ht="15.75" hidden="1" customHeight="1">
      <c r="B492" s="224"/>
      <c r="C492" s="217"/>
      <c r="D492" s="71"/>
    </row>
    <row r="493" spans="2:4" s="15" customFormat="1" ht="15.75" hidden="1" customHeight="1">
      <c r="B493" s="224"/>
      <c r="C493" s="217"/>
      <c r="D493" s="71"/>
    </row>
    <row r="494" spans="2:4" s="15" customFormat="1" ht="15.75" hidden="1" customHeight="1">
      <c r="B494" s="224"/>
      <c r="C494" s="217"/>
      <c r="D494" s="71"/>
    </row>
    <row r="495" spans="2:4" s="15" customFormat="1" ht="15.75" hidden="1" customHeight="1">
      <c r="B495" s="224"/>
      <c r="C495" s="217"/>
      <c r="D495" s="71"/>
    </row>
    <row r="496" spans="2:4" s="15" customFormat="1" ht="15.75" hidden="1" customHeight="1">
      <c r="B496" s="224"/>
      <c r="C496" s="217"/>
      <c r="D496" s="71"/>
    </row>
    <row r="497" spans="2:4" s="15" customFormat="1" ht="15.75" hidden="1" customHeight="1">
      <c r="B497" s="224"/>
      <c r="C497" s="217"/>
      <c r="D497" s="71"/>
    </row>
    <row r="498" spans="2:4" s="15" customFormat="1" ht="15.75" hidden="1" customHeight="1">
      <c r="B498" s="224"/>
      <c r="C498" s="217"/>
      <c r="D498" s="71"/>
    </row>
    <row r="499" spans="2:4" s="15" customFormat="1" ht="15.75" hidden="1" customHeight="1">
      <c r="B499" s="224"/>
      <c r="C499" s="217"/>
      <c r="D499" s="71"/>
    </row>
    <row r="500" spans="2:4" s="15" customFormat="1" ht="15.75" hidden="1" customHeight="1">
      <c r="B500" s="224"/>
      <c r="C500" s="217"/>
      <c r="D500" s="71"/>
    </row>
    <row r="501" spans="2:4" s="15" customFormat="1" ht="15.75" hidden="1" customHeight="1">
      <c r="B501" s="224"/>
      <c r="C501" s="217"/>
      <c r="D501" s="71"/>
    </row>
    <row r="502" spans="2:4" s="15" customFormat="1" ht="15.75" hidden="1" customHeight="1">
      <c r="B502" s="224"/>
      <c r="C502" s="217"/>
      <c r="D502" s="71"/>
    </row>
    <row r="503" spans="2:4" s="15" customFormat="1" ht="15.75" hidden="1" customHeight="1">
      <c r="B503" s="224"/>
      <c r="C503" s="217"/>
      <c r="D503" s="71"/>
    </row>
    <row r="504" spans="2:4" s="15" customFormat="1" ht="15.75" hidden="1" customHeight="1">
      <c r="B504" s="224"/>
      <c r="C504" s="217"/>
      <c r="D504" s="71"/>
    </row>
    <row r="505" spans="2:4" s="15" customFormat="1" ht="15.75" hidden="1" customHeight="1">
      <c r="B505" s="224"/>
      <c r="C505" s="217"/>
      <c r="D505" s="71"/>
    </row>
    <row r="506" spans="2:4" s="15" customFormat="1" ht="15.75" hidden="1" customHeight="1">
      <c r="B506" s="224"/>
      <c r="C506" s="217"/>
      <c r="D506" s="71"/>
    </row>
    <row r="507" spans="2:4" s="15" customFormat="1" ht="15.75" hidden="1" customHeight="1">
      <c r="B507" s="224"/>
      <c r="C507" s="217"/>
      <c r="D507" s="71"/>
    </row>
    <row r="508" spans="2:4" s="15" customFormat="1" ht="15.75" hidden="1" customHeight="1">
      <c r="B508" s="224"/>
      <c r="C508" s="217"/>
      <c r="D508" s="71"/>
    </row>
    <row r="509" spans="2:4" s="15" customFormat="1" ht="15.75" hidden="1" customHeight="1">
      <c r="B509" s="224"/>
      <c r="C509" s="217"/>
      <c r="D509" s="71"/>
    </row>
    <row r="510" spans="2:4" s="15" customFormat="1" ht="15.75" hidden="1" customHeight="1">
      <c r="B510" s="224"/>
      <c r="C510" s="217"/>
      <c r="D510" s="71"/>
    </row>
    <row r="511" spans="2:4" s="15" customFormat="1" ht="15.75" hidden="1" customHeight="1">
      <c r="B511" s="224"/>
      <c r="C511" s="217"/>
      <c r="D511" s="71"/>
    </row>
    <row r="512" spans="2:4" s="15" customFormat="1" ht="15.75" hidden="1" customHeight="1">
      <c r="B512" s="224"/>
      <c r="C512" s="217"/>
      <c r="D512" s="71"/>
    </row>
    <row r="513" spans="2:4" s="15" customFormat="1" ht="15.75" hidden="1" customHeight="1">
      <c r="B513" s="224"/>
      <c r="C513" s="217"/>
      <c r="D513" s="71"/>
    </row>
    <row r="514" spans="2:4" s="15" customFormat="1" ht="15.75" hidden="1" customHeight="1">
      <c r="B514" s="224"/>
      <c r="C514" s="217"/>
      <c r="D514" s="71"/>
    </row>
    <row r="515" spans="2:4" s="15" customFormat="1" ht="15.75" hidden="1" customHeight="1">
      <c r="B515" s="224"/>
      <c r="C515" s="217"/>
      <c r="D515" s="71"/>
    </row>
    <row r="516" spans="2:4" s="15" customFormat="1" ht="15.75" hidden="1" customHeight="1">
      <c r="B516" s="224"/>
      <c r="C516" s="217"/>
      <c r="D516" s="71"/>
    </row>
    <row r="517" spans="2:4" s="15" customFormat="1" ht="15.75" hidden="1" customHeight="1">
      <c r="B517" s="224"/>
      <c r="C517" s="217"/>
      <c r="D517" s="71"/>
    </row>
    <row r="518" spans="2:4" s="15" customFormat="1" ht="15.75" hidden="1" customHeight="1">
      <c r="B518" s="224"/>
      <c r="C518" s="217"/>
      <c r="D518" s="71"/>
    </row>
    <row r="519" spans="2:4" s="15" customFormat="1" ht="15.75" hidden="1" customHeight="1">
      <c r="B519" s="224"/>
      <c r="C519" s="217"/>
      <c r="D519" s="71"/>
    </row>
    <row r="520" spans="2:4" s="15" customFormat="1" ht="15.75" hidden="1" customHeight="1">
      <c r="B520" s="224"/>
      <c r="C520" s="217"/>
      <c r="D520" s="71"/>
    </row>
    <row r="521" spans="2:4" s="15" customFormat="1" ht="15.75" hidden="1" customHeight="1">
      <c r="B521" s="224"/>
      <c r="C521" s="217"/>
      <c r="D521" s="71"/>
    </row>
    <row r="522" spans="2:4" s="15" customFormat="1" ht="15.75" hidden="1" customHeight="1">
      <c r="B522" s="224"/>
      <c r="C522" s="217"/>
      <c r="D522" s="71"/>
    </row>
    <row r="523" spans="2:4" s="15" customFormat="1" ht="15.75" hidden="1" customHeight="1">
      <c r="B523" s="224"/>
      <c r="C523" s="217"/>
      <c r="D523" s="71"/>
    </row>
    <row r="524" spans="2:4" s="15" customFormat="1" ht="15.75" hidden="1" customHeight="1">
      <c r="B524" s="224"/>
      <c r="C524" s="217"/>
      <c r="D524" s="71"/>
    </row>
    <row r="525" spans="2:4" s="15" customFormat="1" ht="15.75" hidden="1" customHeight="1">
      <c r="B525" s="224"/>
      <c r="C525" s="217"/>
      <c r="D525" s="71"/>
    </row>
    <row r="526" spans="2:4" s="15" customFormat="1" ht="15.75" hidden="1" customHeight="1">
      <c r="B526" s="224"/>
      <c r="C526" s="217"/>
      <c r="D526" s="71"/>
    </row>
    <row r="527" spans="2:4" s="15" customFormat="1" ht="15.75" hidden="1" customHeight="1">
      <c r="B527" s="224"/>
      <c r="C527" s="217"/>
      <c r="D527" s="71"/>
    </row>
    <row r="528" spans="2:4" s="15" customFormat="1" ht="15.75" hidden="1" customHeight="1">
      <c r="B528" s="224"/>
      <c r="C528" s="217"/>
      <c r="D528" s="71"/>
    </row>
    <row r="529" spans="2:4" s="15" customFormat="1" ht="15.75" hidden="1" customHeight="1">
      <c r="B529" s="224"/>
      <c r="C529" s="217"/>
      <c r="D529" s="71"/>
    </row>
    <row r="530" spans="2:4" s="15" customFormat="1" ht="15.75" hidden="1" customHeight="1">
      <c r="B530" s="224"/>
      <c r="C530" s="217"/>
      <c r="D530" s="71"/>
    </row>
    <row r="531" spans="2:4" s="15" customFormat="1" ht="15.75" hidden="1" customHeight="1">
      <c r="B531" s="224"/>
      <c r="C531" s="217"/>
      <c r="D531" s="71"/>
    </row>
    <row r="532" spans="2:4" s="15" customFormat="1" ht="15.75" hidden="1" customHeight="1">
      <c r="B532" s="224"/>
      <c r="C532" s="217"/>
      <c r="D532" s="71"/>
    </row>
    <row r="533" spans="2:4" s="15" customFormat="1" ht="15.75" hidden="1" customHeight="1">
      <c r="B533" s="224"/>
      <c r="C533" s="217"/>
      <c r="D533" s="71"/>
    </row>
    <row r="534" spans="2:4" s="15" customFormat="1" ht="15.75" hidden="1" customHeight="1">
      <c r="B534" s="224"/>
      <c r="C534" s="217"/>
      <c r="D534" s="71"/>
    </row>
    <row r="535" spans="2:4" s="15" customFormat="1" ht="15.75" hidden="1" customHeight="1">
      <c r="B535" s="224"/>
      <c r="C535" s="217"/>
      <c r="D535" s="71"/>
    </row>
    <row r="536" spans="2:4" s="15" customFormat="1" ht="15.75" hidden="1" customHeight="1">
      <c r="B536" s="224"/>
      <c r="C536" s="217"/>
      <c r="D536" s="71"/>
    </row>
    <row r="537" spans="2:4" s="15" customFormat="1" ht="15.75" hidden="1" customHeight="1">
      <c r="B537" s="224"/>
      <c r="C537" s="217"/>
      <c r="D537" s="71"/>
    </row>
    <row r="538" spans="2:4" s="15" customFormat="1" ht="15.75" hidden="1" customHeight="1">
      <c r="B538" s="224"/>
      <c r="C538" s="217"/>
      <c r="D538" s="71"/>
    </row>
    <row r="539" spans="2:4" s="15" customFormat="1" ht="15.75" hidden="1" customHeight="1">
      <c r="B539" s="224"/>
      <c r="C539" s="217"/>
      <c r="D539" s="71"/>
    </row>
    <row r="540" spans="2:4" s="15" customFormat="1" ht="15.75" hidden="1" customHeight="1">
      <c r="B540" s="224"/>
      <c r="C540" s="217"/>
      <c r="D540" s="71"/>
    </row>
    <row r="541" spans="2:4" s="15" customFormat="1" ht="15.75" hidden="1" customHeight="1">
      <c r="B541" s="224"/>
      <c r="C541" s="217"/>
      <c r="D541" s="71"/>
    </row>
    <row r="542" spans="2:4" s="15" customFormat="1" ht="15.75" hidden="1" customHeight="1">
      <c r="B542" s="224"/>
      <c r="C542" s="217"/>
      <c r="D542" s="71"/>
    </row>
    <row r="543" spans="2:4" s="15" customFormat="1" ht="15.75" hidden="1" customHeight="1">
      <c r="B543" s="224"/>
      <c r="C543" s="217"/>
      <c r="D543" s="71"/>
    </row>
    <row r="544" spans="2:4" s="15" customFormat="1" ht="15.75" hidden="1" customHeight="1">
      <c r="B544" s="224"/>
      <c r="C544" s="217"/>
      <c r="D544" s="71"/>
    </row>
    <row r="545" spans="2:4" s="15" customFormat="1" ht="15.75" hidden="1" customHeight="1">
      <c r="B545" s="224"/>
      <c r="C545" s="217"/>
      <c r="D545" s="71"/>
    </row>
    <row r="546" spans="2:4" s="15" customFormat="1" ht="15.75" hidden="1" customHeight="1">
      <c r="B546" s="224"/>
      <c r="C546" s="217"/>
      <c r="D546" s="71"/>
    </row>
    <row r="547" spans="2:4" s="15" customFormat="1" ht="15.75" hidden="1" customHeight="1">
      <c r="B547" s="224"/>
      <c r="C547" s="217"/>
      <c r="D547" s="71"/>
    </row>
    <row r="548" spans="2:4" s="15" customFormat="1" ht="15.75" hidden="1" customHeight="1">
      <c r="B548" s="224"/>
      <c r="C548" s="217"/>
      <c r="D548" s="71"/>
    </row>
    <row r="549" spans="2:4" s="15" customFormat="1" ht="15.75" hidden="1" customHeight="1">
      <c r="B549" s="224"/>
      <c r="C549" s="217"/>
      <c r="D549" s="71"/>
    </row>
    <row r="550" spans="2:4" s="15" customFormat="1" ht="15.75" hidden="1" customHeight="1">
      <c r="B550" s="224"/>
      <c r="C550" s="217"/>
      <c r="D550" s="71"/>
    </row>
    <row r="551" spans="2:4" s="15" customFormat="1" ht="15.75" hidden="1" customHeight="1">
      <c r="B551" s="224"/>
      <c r="C551" s="217"/>
      <c r="D551" s="71"/>
    </row>
    <row r="552" spans="2:4" s="15" customFormat="1" ht="15.75" hidden="1" customHeight="1">
      <c r="B552" s="224"/>
      <c r="C552" s="217"/>
      <c r="D552" s="71"/>
    </row>
    <row r="553" spans="2:4" s="15" customFormat="1" ht="15.75" hidden="1" customHeight="1">
      <c r="B553" s="224"/>
      <c r="C553" s="217"/>
      <c r="D553" s="71"/>
    </row>
    <row r="554" spans="2:4" s="15" customFormat="1" ht="15.75" hidden="1" customHeight="1">
      <c r="B554" s="224"/>
      <c r="C554" s="217"/>
      <c r="D554" s="71"/>
    </row>
    <row r="555" spans="2:4" s="15" customFormat="1" ht="15.75" hidden="1" customHeight="1">
      <c r="B555" s="224"/>
      <c r="C555" s="217"/>
      <c r="D555" s="71"/>
    </row>
    <row r="556" spans="2:4" s="15" customFormat="1" ht="15.75" hidden="1" customHeight="1">
      <c r="B556" s="224"/>
      <c r="C556" s="217"/>
      <c r="D556" s="71"/>
    </row>
    <row r="557" spans="2:4" s="15" customFormat="1" ht="15.75" hidden="1" customHeight="1">
      <c r="B557" s="224"/>
      <c r="C557" s="217"/>
      <c r="D557" s="71"/>
    </row>
    <row r="558" spans="2:4" s="15" customFormat="1" ht="15.75" hidden="1" customHeight="1">
      <c r="B558" s="224"/>
      <c r="C558" s="217"/>
      <c r="D558" s="71"/>
    </row>
    <row r="559" spans="2:4" s="15" customFormat="1" ht="15.75" hidden="1" customHeight="1">
      <c r="B559" s="224"/>
      <c r="C559" s="217"/>
      <c r="D559" s="71"/>
    </row>
    <row r="560" spans="2:4" s="15" customFormat="1" ht="15.75" hidden="1" customHeight="1">
      <c r="B560" s="224"/>
      <c r="C560" s="217"/>
      <c r="D560" s="71"/>
    </row>
    <row r="561" spans="2:4" s="15" customFormat="1" ht="15.75" hidden="1" customHeight="1">
      <c r="B561" s="224"/>
      <c r="C561" s="217"/>
      <c r="D561" s="71"/>
    </row>
    <row r="562" spans="2:4" s="15" customFormat="1" ht="15.75" hidden="1" customHeight="1">
      <c r="B562" s="224"/>
      <c r="C562" s="217"/>
      <c r="D562" s="71"/>
    </row>
    <row r="563" spans="2:4" s="15" customFormat="1" ht="15.75" hidden="1" customHeight="1">
      <c r="B563" s="224"/>
      <c r="C563" s="217"/>
      <c r="D563" s="71"/>
    </row>
    <row r="564" spans="2:4" s="15" customFormat="1" ht="15.75" hidden="1" customHeight="1">
      <c r="B564" s="224"/>
      <c r="C564" s="217"/>
      <c r="D564" s="71"/>
    </row>
    <row r="565" spans="2:4" s="15" customFormat="1" ht="15.75" hidden="1" customHeight="1">
      <c r="B565" s="224"/>
      <c r="C565" s="217"/>
      <c r="D565" s="71"/>
    </row>
    <row r="566" spans="2:4" s="15" customFormat="1" ht="15.75" hidden="1" customHeight="1">
      <c r="B566" s="224"/>
      <c r="C566" s="217"/>
      <c r="D566" s="71"/>
    </row>
    <row r="567" spans="2:4" s="15" customFormat="1" ht="15.75" hidden="1" customHeight="1">
      <c r="B567" s="224"/>
      <c r="C567" s="217"/>
      <c r="D567" s="71"/>
    </row>
    <row r="568" spans="2:4" s="15" customFormat="1" ht="15.75" hidden="1" customHeight="1">
      <c r="B568" s="224"/>
      <c r="C568" s="217"/>
      <c r="D568" s="71"/>
    </row>
    <row r="569" spans="2:4" s="15" customFormat="1" ht="15.75" hidden="1" customHeight="1">
      <c r="B569" s="224"/>
      <c r="C569" s="217"/>
      <c r="D569" s="71"/>
    </row>
    <row r="570" spans="2:4" s="15" customFormat="1" ht="15.75" hidden="1" customHeight="1">
      <c r="B570" s="224"/>
      <c r="C570" s="217"/>
      <c r="D570" s="71"/>
    </row>
    <row r="571" spans="2:4" s="15" customFormat="1" ht="15.75" hidden="1" customHeight="1">
      <c r="B571" s="224"/>
      <c r="C571" s="217"/>
      <c r="D571" s="71"/>
    </row>
    <row r="572" spans="2:4" s="15" customFormat="1" ht="15.75" hidden="1" customHeight="1">
      <c r="B572" s="224"/>
      <c r="C572" s="217"/>
      <c r="D572" s="71"/>
    </row>
    <row r="573" spans="2:4" s="15" customFormat="1" ht="15.75" hidden="1" customHeight="1">
      <c r="B573" s="224"/>
      <c r="C573" s="217"/>
      <c r="D573" s="71"/>
    </row>
    <row r="574" spans="2:4" s="15" customFormat="1" ht="15.75" hidden="1" customHeight="1">
      <c r="B574" s="224"/>
      <c r="C574" s="217"/>
      <c r="D574" s="71"/>
    </row>
    <row r="575" spans="2:4" s="15" customFormat="1" ht="15.75" hidden="1" customHeight="1">
      <c r="B575" s="224"/>
      <c r="C575" s="217"/>
      <c r="D575" s="71"/>
    </row>
    <row r="576" spans="2:4" s="15" customFormat="1" ht="15.75" hidden="1" customHeight="1">
      <c r="B576" s="224"/>
      <c r="C576" s="217"/>
      <c r="D576" s="71"/>
    </row>
    <row r="577" spans="2:4" s="15" customFormat="1" ht="15.75" hidden="1" customHeight="1">
      <c r="B577" s="224"/>
      <c r="C577" s="217"/>
      <c r="D577" s="71"/>
    </row>
    <row r="578" spans="2:4" s="15" customFormat="1" ht="15.75" hidden="1" customHeight="1">
      <c r="B578" s="224"/>
      <c r="C578" s="217"/>
      <c r="D578" s="71"/>
    </row>
    <row r="579" spans="2:4" s="15" customFormat="1" ht="15.75" hidden="1" customHeight="1">
      <c r="B579" s="224"/>
      <c r="C579" s="217"/>
      <c r="D579" s="71"/>
    </row>
    <row r="580" spans="2:4" s="15" customFormat="1" ht="15.75" hidden="1" customHeight="1">
      <c r="B580" s="224"/>
      <c r="C580" s="217"/>
      <c r="D580" s="71"/>
    </row>
    <row r="581" spans="2:4" s="15" customFormat="1" ht="15.75" hidden="1" customHeight="1">
      <c r="B581" s="224"/>
      <c r="C581" s="217"/>
      <c r="D581" s="71"/>
    </row>
    <row r="582" spans="2:4" s="15" customFormat="1" ht="15.75" hidden="1" customHeight="1">
      <c r="B582" s="224"/>
      <c r="C582" s="217"/>
      <c r="D582" s="71"/>
    </row>
    <row r="583" spans="2:4" s="15" customFormat="1" ht="15.75" hidden="1" customHeight="1">
      <c r="B583" s="224"/>
      <c r="C583" s="217"/>
      <c r="D583" s="71"/>
    </row>
    <row r="584" spans="2:4" s="15" customFormat="1" ht="15.75" hidden="1" customHeight="1">
      <c r="B584" s="224"/>
      <c r="C584" s="217"/>
      <c r="D584" s="71"/>
    </row>
    <row r="585" spans="2:4" s="15" customFormat="1" ht="15.75" hidden="1" customHeight="1">
      <c r="B585" s="224"/>
      <c r="C585" s="217"/>
      <c r="D585" s="71"/>
    </row>
    <row r="586" spans="2:4" s="15" customFormat="1" ht="15.75" hidden="1" customHeight="1">
      <c r="B586" s="224"/>
      <c r="C586" s="217"/>
      <c r="D586" s="71"/>
    </row>
    <row r="587" spans="2:4" s="15" customFormat="1" ht="15.75" hidden="1" customHeight="1">
      <c r="B587" s="224"/>
      <c r="C587" s="217"/>
      <c r="D587" s="71"/>
    </row>
    <row r="588" spans="2:4" s="15" customFormat="1" ht="15.75" hidden="1" customHeight="1">
      <c r="B588" s="224"/>
      <c r="C588" s="217"/>
      <c r="D588" s="71"/>
    </row>
    <row r="589" spans="2:4" s="15" customFormat="1" ht="15.75" hidden="1" customHeight="1">
      <c r="B589" s="224"/>
      <c r="C589" s="217"/>
      <c r="D589" s="71"/>
    </row>
    <row r="590" spans="2:4" s="15" customFormat="1" ht="15.75" hidden="1" customHeight="1">
      <c r="B590" s="224"/>
      <c r="C590" s="217"/>
      <c r="D590" s="71"/>
    </row>
    <row r="591" spans="2:4" s="15" customFormat="1" ht="15.75" hidden="1" customHeight="1">
      <c r="B591" s="224"/>
      <c r="C591" s="217"/>
      <c r="D591" s="71"/>
    </row>
    <row r="592" spans="2:4" s="15" customFormat="1" ht="15.75" hidden="1" customHeight="1">
      <c r="B592" s="224"/>
      <c r="C592" s="217"/>
      <c r="D592" s="71"/>
    </row>
    <row r="593" spans="2:4" s="15" customFormat="1" ht="15.75" hidden="1" customHeight="1">
      <c r="B593" s="224"/>
      <c r="C593" s="217"/>
      <c r="D593" s="71"/>
    </row>
    <row r="594" spans="2:4" s="15" customFormat="1" ht="15.75" hidden="1" customHeight="1">
      <c r="B594" s="224"/>
      <c r="C594" s="217"/>
      <c r="D594" s="71"/>
    </row>
    <row r="595" spans="2:4" s="15" customFormat="1" ht="15.75" hidden="1" customHeight="1">
      <c r="B595" s="224"/>
      <c r="C595" s="217"/>
      <c r="D595" s="71"/>
    </row>
    <row r="596" spans="2:4" s="15" customFormat="1" ht="15.75" hidden="1" customHeight="1">
      <c r="B596" s="224"/>
      <c r="C596" s="217"/>
      <c r="D596" s="71"/>
    </row>
    <row r="597" spans="2:4" s="15" customFormat="1" ht="15.75" hidden="1" customHeight="1">
      <c r="B597" s="224"/>
      <c r="C597" s="217"/>
      <c r="D597" s="71"/>
    </row>
    <row r="598" spans="2:4" s="15" customFormat="1" ht="15.75" hidden="1" customHeight="1">
      <c r="B598" s="224"/>
      <c r="C598" s="217"/>
      <c r="D598" s="71"/>
    </row>
    <row r="599" spans="2:4" s="15" customFormat="1" ht="15.75" hidden="1" customHeight="1">
      <c r="B599" s="224"/>
      <c r="C599" s="217"/>
      <c r="D599" s="71"/>
    </row>
    <row r="600" spans="2:4" s="15" customFormat="1" ht="15.75" hidden="1" customHeight="1">
      <c r="B600" s="224"/>
      <c r="C600" s="217"/>
      <c r="D600" s="71"/>
    </row>
    <row r="601" spans="2:4" s="15" customFormat="1" ht="15.75" hidden="1" customHeight="1">
      <c r="B601" s="224"/>
      <c r="C601" s="217"/>
      <c r="D601" s="71"/>
    </row>
    <row r="602" spans="2:4" s="15" customFormat="1" ht="15.75" hidden="1" customHeight="1">
      <c r="B602" s="224"/>
      <c r="C602" s="217"/>
      <c r="D602" s="71"/>
    </row>
    <row r="603" spans="2:4" s="15" customFormat="1" ht="15.75" hidden="1" customHeight="1">
      <c r="B603" s="224"/>
      <c r="C603" s="217"/>
      <c r="D603" s="71"/>
    </row>
    <row r="604" spans="2:4" s="15" customFormat="1" ht="15.75" hidden="1" customHeight="1">
      <c r="B604" s="224"/>
      <c r="C604" s="217"/>
      <c r="D604" s="71"/>
    </row>
    <row r="605" spans="2:4" s="15" customFormat="1" ht="15.75" hidden="1" customHeight="1">
      <c r="B605" s="224"/>
      <c r="C605" s="217"/>
      <c r="D605" s="71"/>
    </row>
    <row r="606" spans="2:4" s="15" customFormat="1" ht="15.75" hidden="1" customHeight="1">
      <c r="B606" s="224"/>
      <c r="C606" s="217"/>
      <c r="D606" s="71"/>
    </row>
    <row r="607" spans="2:4" s="15" customFormat="1" ht="15.75" hidden="1" customHeight="1">
      <c r="B607" s="224"/>
      <c r="C607" s="217"/>
      <c r="D607" s="71"/>
    </row>
    <row r="608" spans="2:4" s="15" customFormat="1" ht="15.75" hidden="1" customHeight="1">
      <c r="B608" s="224"/>
      <c r="C608" s="217"/>
      <c r="D608" s="71"/>
    </row>
    <row r="609" spans="2:4" s="15" customFormat="1" ht="15.75" hidden="1" customHeight="1">
      <c r="B609" s="224"/>
      <c r="C609" s="217"/>
      <c r="D609" s="71"/>
    </row>
    <row r="610" spans="2:4" s="15" customFormat="1" ht="15.75" hidden="1" customHeight="1">
      <c r="B610" s="224"/>
      <c r="C610" s="217"/>
      <c r="D610" s="71"/>
    </row>
    <row r="611" spans="2:4" s="15" customFormat="1" ht="15.75" hidden="1" customHeight="1">
      <c r="B611" s="224"/>
      <c r="C611" s="217"/>
      <c r="D611" s="71"/>
    </row>
    <row r="612" spans="2:4" s="15" customFormat="1" ht="15.75" hidden="1" customHeight="1">
      <c r="B612" s="224"/>
      <c r="C612" s="217"/>
      <c r="D612" s="71"/>
    </row>
    <row r="613" spans="2:4" s="15" customFormat="1" ht="15.75" hidden="1" customHeight="1">
      <c r="B613" s="224"/>
      <c r="C613" s="217"/>
      <c r="D613" s="71"/>
    </row>
    <row r="614" spans="2:4" s="15" customFormat="1" ht="15.75" hidden="1" customHeight="1">
      <c r="B614" s="224"/>
      <c r="C614" s="217"/>
      <c r="D614" s="71"/>
    </row>
    <row r="615" spans="2:4" s="15" customFormat="1" ht="15.75" hidden="1" customHeight="1">
      <c r="B615" s="224"/>
      <c r="C615" s="217"/>
      <c r="D615" s="71"/>
    </row>
    <row r="616" spans="2:4" s="15" customFormat="1" ht="15.75" hidden="1" customHeight="1">
      <c r="B616" s="224"/>
      <c r="C616" s="217"/>
      <c r="D616" s="71"/>
    </row>
    <row r="617" spans="2:4" s="15" customFormat="1" ht="15.75" hidden="1" customHeight="1">
      <c r="B617" s="224"/>
      <c r="C617" s="217"/>
      <c r="D617" s="71"/>
    </row>
    <row r="618" spans="2:4" s="15" customFormat="1" ht="15.75" hidden="1" customHeight="1">
      <c r="B618" s="224"/>
      <c r="C618" s="217"/>
      <c r="D618" s="71"/>
    </row>
    <row r="619" spans="2:4" s="15" customFormat="1" ht="15.75" hidden="1" customHeight="1">
      <c r="B619" s="224"/>
      <c r="C619" s="217"/>
      <c r="D619" s="71"/>
    </row>
    <row r="620" spans="2:4" s="15" customFormat="1" ht="15.75" hidden="1" customHeight="1">
      <c r="B620" s="224"/>
      <c r="C620" s="217"/>
      <c r="D620" s="71"/>
    </row>
    <row r="621" spans="2:4" s="15" customFormat="1" ht="15.75" hidden="1" customHeight="1">
      <c r="B621" s="224"/>
      <c r="C621" s="217"/>
      <c r="D621" s="71"/>
    </row>
    <row r="622" spans="2:4" s="15" customFormat="1" ht="15.75" hidden="1" customHeight="1">
      <c r="B622" s="224"/>
      <c r="C622" s="217"/>
      <c r="D622" s="71"/>
    </row>
    <row r="623" spans="2:4" s="15" customFormat="1" ht="15.75" hidden="1" customHeight="1">
      <c r="B623" s="224"/>
      <c r="C623" s="217"/>
      <c r="D623" s="71"/>
    </row>
    <row r="624" spans="2:4" s="15" customFormat="1" ht="15.75" hidden="1" customHeight="1">
      <c r="B624" s="224"/>
      <c r="C624" s="217"/>
      <c r="D624" s="71"/>
    </row>
    <row r="625" spans="2:4" s="15" customFormat="1" ht="15.75" hidden="1" customHeight="1">
      <c r="B625" s="224"/>
      <c r="C625" s="217"/>
      <c r="D625" s="71"/>
    </row>
    <row r="626" spans="2:4" s="15" customFormat="1" ht="15.75" hidden="1" customHeight="1">
      <c r="B626" s="224"/>
      <c r="C626" s="217"/>
      <c r="D626" s="71"/>
    </row>
    <row r="627" spans="2:4" s="15" customFormat="1" ht="15.75" hidden="1" customHeight="1">
      <c r="B627" s="224"/>
      <c r="C627" s="217"/>
      <c r="D627" s="71"/>
    </row>
    <row r="628" spans="2:4" s="15" customFormat="1" ht="15.75" hidden="1" customHeight="1">
      <c r="B628" s="224"/>
      <c r="C628" s="217"/>
      <c r="D628" s="71"/>
    </row>
    <row r="629" spans="2:4" s="15" customFormat="1" ht="15.75" hidden="1" customHeight="1">
      <c r="B629" s="224"/>
      <c r="C629" s="217"/>
      <c r="D629" s="71"/>
    </row>
    <row r="630" spans="2:4" s="15" customFormat="1" ht="15.75" hidden="1" customHeight="1">
      <c r="B630" s="224"/>
      <c r="C630" s="217"/>
      <c r="D630" s="71"/>
    </row>
    <row r="631" spans="2:4" s="15" customFormat="1" ht="15.75" hidden="1" customHeight="1">
      <c r="B631" s="224"/>
      <c r="C631" s="217"/>
      <c r="D631" s="71"/>
    </row>
    <row r="632" spans="2:4" s="15" customFormat="1" ht="15.75" hidden="1" customHeight="1">
      <c r="B632" s="224"/>
      <c r="C632" s="217"/>
      <c r="D632" s="71"/>
    </row>
    <row r="633" spans="2:4" s="15" customFormat="1" ht="15.75" hidden="1" customHeight="1">
      <c r="B633" s="224"/>
      <c r="C633" s="217"/>
      <c r="D633" s="71"/>
    </row>
    <row r="634" spans="2:4" s="15" customFormat="1" ht="15.75" hidden="1" customHeight="1">
      <c r="B634" s="224"/>
      <c r="C634" s="217"/>
      <c r="D634" s="71"/>
    </row>
    <row r="635" spans="2:4" s="15" customFormat="1" ht="15.75" hidden="1" customHeight="1">
      <c r="B635" s="224"/>
      <c r="C635" s="217"/>
      <c r="D635" s="71"/>
    </row>
    <row r="636" spans="2:4" s="15" customFormat="1" ht="15.75" hidden="1" customHeight="1">
      <c r="B636" s="224"/>
      <c r="C636" s="217"/>
      <c r="D636" s="71"/>
    </row>
    <row r="637" spans="2:4" s="15" customFormat="1" ht="15.75" hidden="1" customHeight="1">
      <c r="B637" s="224"/>
      <c r="C637" s="217"/>
      <c r="D637" s="71"/>
    </row>
    <row r="638" spans="2:4" s="15" customFormat="1" ht="15.75" hidden="1" customHeight="1">
      <c r="B638" s="224"/>
      <c r="C638" s="217"/>
      <c r="D638" s="71"/>
    </row>
    <row r="639" spans="2:4" s="15" customFormat="1" ht="15.75" hidden="1" customHeight="1">
      <c r="B639" s="224"/>
      <c r="C639" s="217"/>
      <c r="D639" s="71"/>
    </row>
    <row r="640" spans="2:4" s="15" customFormat="1" ht="15.75" hidden="1" customHeight="1">
      <c r="B640" s="224"/>
      <c r="C640" s="217"/>
      <c r="D640" s="71"/>
    </row>
    <row r="641" spans="2:4" s="15" customFormat="1" ht="15.75" hidden="1" customHeight="1">
      <c r="B641" s="224"/>
      <c r="C641" s="217"/>
      <c r="D641" s="71"/>
    </row>
    <row r="642" spans="2:4" s="15" customFormat="1" ht="15.75" hidden="1" customHeight="1">
      <c r="B642" s="224"/>
      <c r="C642" s="217"/>
      <c r="D642" s="71"/>
    </row>
    <row r="643" spans="2:4" s="15" customFormat="1" ht="15.75" hidden="1" customHeight="1">
      <c r="B643" s="224"/>
      <c r="C643" s="217"/>
      <c r="D643" s="71"/>
    </row>
    <row r="644" spans="2:4" s="15" customFormat="1" ht="15.75" hidden="1" customHeight="1">
      <c r="B644" s="224"/>
      <c r="C644" s="217"/>
      <c r="D644" s="71"/>
    </row>
    <row r="645" spans="2:4" s="15" customFormat="1" ht="15.75" hidden="1" customHeight="1">
      <c r="B645" s="224"/>
      <c r="C645" s="217"/>
      <c r="D645" s="71"/>
    </row>
    <row r="646" spans="2:4" s="15" customFormat="1" ht="15.75" hidden="1" customHeight="1">
      <c r="B646" s="224"/>
      <c r="C646" s="217"/>
      <c r="D646" s="71"/>
    </row>
    <row r="647" spans="2:4" s="15" customFormat="1" ht="15.75" hidden="1" customHeight="1">
      <c r="B647" s="224"/>
      <c r="C647" s="217"/>
      <c r="D647" s="71"/>
    </row>
    <row r="648" spans="2:4" s="15" customFormat="1" ht="15.75" hidden="1" customHeight="1">
      <c r="B648" s="224"/>
      <c r="C648" s="217"/>
      <c r="D648" s="71"/>
    </row>
    <row r="649" spans="2:4" s="15" customFormat="1" ht="15.75" hidden="1" customHeight="1">
      <c r="B649" s="224"/>
      <c r="C649" s="217"/>
      <c r="D649" s="71"/>
    </row>
    <row r="650" spans="2:4" s="15" customFormat="1" ht="15.75" hidden="1" customHeight="1">
      <c r="B650" s="224"/>
      <c r="C650" s="217"/>
      <c r="D650" s="71"/>
    </row>
    <row r="651" spans="2:4" s="15" customFormat="1" ht="15.75" hidden="1" customHeight="1">
      <c r="B651" s="224"/>
      <c r="C651" s="217"/>
      <c r="D651" s="71"/>
    </row>
    <row r="652" spans="2:4" s="15" customFormat="1" ht="15.75" hidden="1" customHeight="1">
      <c r="B652" s="224"/>
      <c r="C652" s="217"/>
      <c r="D652" s="71"/>
    </row>
    <row r="653" spans="2:4" s="15" customFormat="1" ht="15.75" hidden="1" customHeight="1">
      <c r="B653" s="224"/>
      <c r="C653" s="217"/>
      <c r="D653" s="71"/>
    </row>
    <row r="654" spans="2:4" s="15" customFormat="1" ht="15.75" hidden="1" customHeight="1">
      <c r="B654" s="224"/>
      <c r="C654" s="217"/>
      <c r="D654" s="71"/>
    </row>
    <row r="655" spans="2:4" s="15" customFormat="1" ht="15.75" hidden="1" customHeight="1">
      <c r="B655" s="224"/>
      <c r="C655" s="217"/>
      <c r="D655" s="71"/>
    </row>
    <row r="656" spans="2:4" s="15" customFormat="1" ht="15.75" hidden="1" customHeight="1">
      <c r="B656" s="224"/>
      <c r="C656" s="217"/>
      <c r="D656" s="71"/>
    </row>
    <row r="657" spans="2:4" s="15" customFormat="1" ht="15.75" hidden="1" customHeight="1">
      <c r="B657" s="224"/>
      <c r="C657" s="217"/>
      <c r="D657" s="71"/>
    </row>
    <row r="658" spans="2:4" s="15" customFormat="1" ht="15.75" hidden="1" customHeight="1">
      <c r="B658" s="224"/>
      <c r="C658" s="217"/>
      <c r="D658" s="71"/>
    </row>
    <row r="659" spans="2:4" s="15" customFormat="1" ht="15.75" hidden="1" customHeight="1">
      <c r="B659" s="224"/>
      <c r="C659" s="217"/>
      <c r="D659" s="71"/>
    </row>
    <row r="660" spans="2:4" s="15" customFormat="1" ht="15.75" hidden="1" customHeight="1">
      <c r="B660" s="224"/>
      <c r="C660" s="217"/>
      <c r="D660" s="71"/>
    </row>
    <row r="661" spans="2:4" s="15" customFormat="1" ht="15.75" hidden="1" customHeight="1">
      <c r="B661" s="224"/>
      <c r="C661" s="217"/>
      <c r="D661" s="71"/>
    </row>
    <row r="662" spans="2:4" s="15" customFormat="1" ht="15.75" hidden="1" customHeight="1">
      <c r="B662" s="224"/>
      <c r="C662" s="217"/>
      <c r="D662" s="71"/>
    </row>
    <row r="663" spans="2:4" s="15" customFormat="1" ht="15.75" hidden="1" customHeight="1">
      <c r="B663" s="224"/>
      <c r="C663" s="217"/>
      <c r="D663" s="71"/>
    </row>
    <row r="664" spans="2:4" s="15" customFormat="1" ht="15.75" hidden="1" customHeight="1">
      <c r="B664" s="224"/>
      <c r="C664" s="217"/>
      <c r="D664" s="71"/>
    </row>
    <row r="665" spans="2:4" s="15" customFormat="1" ht="15.75" hidden="1" customHeight="1">
      <c r="B665" s="224"/>
      <c r="C665" s="217"/>
      <c r="D665" s="71"/>
    </row>
    <row r="666" spans="2:4" s="15" customFormat="1" ht="15.75" hidden="1" customHeight="1">
      <c r="B666" s="224"/>
      <c r="C666" s="217"/>
      <c r="D666" s="71"/>
    </row>
    <row r="667" spans="2:4" s="15" customFormat="1" ht="15.75" hidden="1" customHeight="1">
      <c r="B667" s="224"/>
      <c r="C667" s="217"/>
      <c r="D667" s="71"/>
    </row>
    <row r="668" spans="2:4" s="15" customFormat="1" ht="15.75" hidden="1" customHeight="1">
      <c r="B668" s="224"/>
      <c r="C668" s="217"/>
      <c r="D668" s="71"/>
    </row>
    <row r="669" spans="2:4" s="15" customFormat="1" ht="15.75" hidden="1" customHeight="1">
      <c r="B669" s="224"/>
      <c r="C669" s="217"/>
      <c r="D669" s="71"/>
    </row>
    <row r="670" spans="2:4" s="15" customFormat="1" ht="15.75" hidden="1" customHeight="1">
      <c r="B670" s="224"/>
      <c r="C670" s="217"/>
      <c r="D670" s="71"/>
    </row>
    <row r="671" spans="2:4" s="15" customFormat="1" ht="15.75" hidden="1" customHeight="1">
      <c r="B671" s="224"/>
      <c r="C671" s="217"/>
      <c r="D671" s="71"/>
    </row>
    <row r="672" spans="2:4" s="15" customFormat="1" ht="15.75" hidden="1" customHeight="1">
      <c r="B672" s="224"/>
      <c r="C672" s="217"/>
      <c r="D672" s="71"/>
    </row>
    <row r="673" spans="2:4" s="15" customFormat="1" ht="15.75" hidden="1" customHeight="1">
      <c r="B673" s="224"/>
      <c r="C673" s="217"/>
      <c r="D673" s="71"/>
    </row>
    <row r="674" spans="2:4" s="15" customFormat="1" ht="15.75" hidden="1" customHeight="1">
      <c r="B674" s="224"/>
      <c r="C674" s="217"/>
      <c r="D674" s="71"/>
    </row>
    <row r="675" spans="2:4" s="15" customFormat="1" ht="15.75" hidden="1" customHeight="1">
      <c r="B675" s="224"/>
      <c r="C675" s="217"/>
      <c r="D675" s="71"/>
    </row>
    <row r="676" spans="2:4" s="15" customFormat="1" ht="15.75" hidden="1" customHeight="1">
      <c r="B676" s="224"/>
      <c r="C676" s="217"/>
      <c r="D676" s="71"/>
    </row>
    <row r="677" spans="2:4" s="15" customFormat="1" ht="15.75" hidden="1" customHeight="1">
      <c r="B677" s="224"/>
      <c r="C677" s="217"/>
      <c r="D677" s="71"/>
    </row>
    <row r="678" spans="2:4" s="15" customFormat="1" ht="15.75" hidden="1" customHeight="1">
      <c r="B678" s="224"/>
      <c r="C678" s="217"/>
      <c r="D678" s="71"/>
    </row>
    <row r="679" spans="2:4" s="15" customFormat="1" ht="15.75" hidden="1" customHeight="1">
      <c r="B679" s="224"/>
      <c r="C679" s="217"/>
      <c r="D679" s="71"/>
    </row>
    <row r="680" spans="2:4" s="15" customFormat="1" ht="15.75" hidden="1" customHeight="1">
      <c r="B680" s="224"/>
      <c r="C680" s="217"/>
      <c r="D680" s="71"/>
    </row>
    <row r="681" spans="2:4" s="15" customFormat="1" ht="15.75" hidden="1" customHeight="1">
      <c r="B681" s="224"/>
      <c r="C681" s="217"/>
      <c r="D681" s="71"/>
    </row>
    <row r="682" spans="2:4" s="15" customFormat="1" ht="15.75" hidden="1" customHeight="1">
      <c r="B682" s="224"/>
      <c r="C682" s="217"/>
      <c r="D682" s="71"/>
    </row>
    <row r="683" spans="2:4" s="15" customFormat="1" ht="15.75" hidden="1" customHeight="1">
      <c r="B683" s="224"/>
      <c r="C683" s="217"/>
      <c r="D683" s="71"/>
    </row>
    <row r="684" spans="2:4" s="15" customFormat="1" ht="15.75" hidden="1" customHeight="1">
      <c r="B684" s="224"/>
      <c r="C684" s="217"/>
      <c r="D684" s="71"/>
    </row>
    <row r="685" spans="2:4" s="15" customFormat="1" ht="15.75" hidden="1" customHeight="1">
      <c r="B685" s="224"/>
      <c r="C685" s="217"/>
      <c r="D685" s="71"/>
    </row>
    <row r="686" spans="2:4" s="15" customFormat="1" ht="15.75" hidden="1" customHeight="1">
      <c r="B686" s="224"/>
      <c r="C686" s="217"/>
      <c r="D686" s="71"/>
    </row>
    <row r="687" spans="2:4" s="15" customFormat="1" ht="15.75" hidden="1" customHeight="1">
      <c r="B687" s="224"/>
      <c r="C687" s="217"/>
      <c r="D687" s="71"/>
    </row>
    <row r="688" spans="2:4" s="15" customFormat="1" ht="15.75" hidden="1" customHeight="1">
      <c r="B688" s="224"/>
      <c r="C688" s="217"/>
      <c r="D688" s="71"/>
    </row>
    <row r="689" spans="2:4" s="15" customFormat="1" ht="15.75" hidden="1" customHeight="1">
      <c r="B689" s="224"/>
      <c r="C689" s="217"/>
      <c r="D689" s="71"/>
    </row>
    <row r="690" spans="2:4" s="15" customFormat="1" ht="15.75" hidden="1" customHeight="1">
      <c r="B690" s="224"/>
      <c r="C690" s="217"/>
      <c r="D690" s="71"/>
    </row>
    <row r="691" spans="2:4" s="15" customFormat="1" ht="15.75" hidden="1" customHeight="1">
      <c r="B691" s="224"/>
      <c r="C691" s="217"/>
      <c r="D691" s="71"/>
    </row>
    <row r="692" spans="2:4" s="15" customFormat="1" ht="15.75" hidden="1" customHeight="1">
      <c r="B692" s="224"/>
      <c r="C692" s="217"/>
      <c r="D692" s="71"/>
    </row>
    <row r="693" spans="2:4" s="15" customFormat="1" ht="15.75" hidden="1" customHeight="1">
      <c r="B693" s="224"/>
      <c r="C693" s="217"/>
      <c r="D693" s="71"/>
    </row>
    <row r="694" spans="2:4" s="15" customFormat="1" ht="15.75" hidden="1" customHeight="1">
      <c r="B694" s="224"/>
      <c r="C694" s="217"/>
      <c r="D694" s="71"/>
    </row>
    <row r="695" spans="2:4" s="15" customFormat="1" ht="15.75" hidden="1" customHeight="1">
      <c r="B695" s="224"/>
      <c r="C695" s="217"/>
      <c r="D695" s="71"/>
    </row>
    <row r="696" spans="2:4" s="15" customFormat="1" ht="15.75" hidden="1" customHeight="1">
      <c r="B696" s="224"/>
      <c r="C696" s="217"/>
      <c r="D696" s="71"/>
    </row>
    <row r="697" spans="2:4" s="15" customFormat="1" ht="15.75" hidden="1" customHeight="1">
      <c r="B697" s="224"/>
      <c r="C697" s="217"/>
      <c r="D697" s="71"/>
    </row>
    <row r="698" spans="2:4" s="15" customFormat="1" ht="15.75" hidden="1" customHeight="1">
      <c r="B698" s="224"/>
      <c r="C698" s="217"/>
      <c r="D698" s="71"/>
    </row>
    <row r="699" spans="2:4" s="15" customFormat="1" ht="15.75" hidden="1" customHeight="1">
      <c r="B699" s="224"/>
      <c r="C699" s="217"/>
      <c r="D699" s="71"/>
    </row>
    <row r="700" spans="2:4" s="15" customFormat="1" ht="15.75" hidden="1" customHeight="1">
      <c r="B700" s="224"/>
      <c r="C700" s="217"/>
      <c r="D700" s="71"/>
    </row>
    <row r="701" spans="2:4" s="15" customFormat="1" ht="15.75" hidden="1" customHeight="1">
      <c r="B701" s="224"/>
      <c r="C701" s="217"/>
      <c r="D701" s="71"/>
    </row>
    <row r="702" spans="2:4" s="15" customFormat="1" ht="15.75" hidden="1" customHeight="1">
      <c r="B702" s="224"/>
      <c r="C702" s="217"/>
      <c r="D702" s="71"/>
    </row>
    <row r="703" spans="2:4" s="15" customFormat="1" ht="15.75" hidden="1" customHeight="1">
      <c r="B703" s="224"/>
      <c r="C703" s="217"/>
      <c r="D703" s="71"/>
    </row>
    <row r="704" spans="2:4" s="15" customFormat="1" ht="15.75" hidden="1" customHeight="1">
      <c r="B704" s="224"/>
      <c r="C704" s="217"/>
      <c r="D704" s="71"/>
    </row>
    <row r="705" spans="2:4" s="15" customFormat="1" ht="15.75" hidden="1" customHeight="1">
      <c r="B705" s="224"/>
      <c r="C705" s="217"/>
      <c r="D705" s="71"/>
    </row>
    <row r="706" spans="2:4" s="15" customFormat="1" ht="15.75" hidden="1" customHeight="1">
      <c r="B706" s="224"/>
      <c r="C706" s="217"/>
      <c r="D706" s="71"/>
    </row>
    <row r="707" spans="2:4" s="15" customFormat="1" ht="15.75" hidden="1" customHeight="1">
      <c r="B707" s="224"/>
      <c r="C707" s="217"/>
      <c r="D707" s="71"/>
    </row>
    <row r="708" spans="2:4" s="15" customFormat="1" ht="15.75" hidden="1" customHeight="1">
      <c r="B708" s="224"/>
      <c r="C708" s="217"/>
      <c r="D708" s="71"/>
    </row>
    <row r="709" spans="2:4" s="15" customFormat="1" ht="15.75" hidden="1" customHeight="1">
      <c r="B709" s="224"/>
      <c r="C709" s="217"/>
      <c r="D709" s="71"/>
    </row>
    <row r="710" spans="2:4" s="15" customFormat="1" ht="15.75" hidden="1" customHeight="1">
      <c r="B710" s="224"/>
      <c r="C710" s="217"/>
      <c r="D710" s="71"/>
    </row>
    <row r="711" spans="2:4" s="15" customFormat="1" ht="15.75" hidden="1" customHeight="1">
      <c r="B711" s="224"/>
      <c r="C711" s="217"/>
      <c r="D711" s="71"/>
    </row>
    <row r="712" spans="2:4" s="15" customFormat="1" ht="15.75" hidden="1" customHeight="1">
      <c r="B712" s="224"/>
      <c r="C712" s="217"/>
      <c r="D712" s="71"/>
    </row>
    <row r="713" spans="2:4" s="15" customFormat="1" ht="15.75" hidden="1" customHeight="1">
      <c r="B713" s="224"/>
      <c r="C713" s="217"/>
      <c r="D713" s="71"/>
    </row>
    <row r="714" spans="2:4" s="15" customFormat="1" ht="15.75" hidden="1" customHeight="1">
      <c r="B714" s="224"/>
      <c r="C714" s="217"/>
      <c r="D714" s="71"/>
    </row>
    <row r="715" spans="2:4" s="15" customFormat="1" ht="15.75" hidden="1" customHeight="1">
      <c r="B715" s="224"/>
      <c r="C715" s="217"/>
      <c r="D715" s="71"/>
    </row>
    <row r="716" spans="2:4" s="15" customFormat="1" ht="15.75" hidden="1" customHeight="1">
      <c r="B716" s="224"/>
      <c r="C716" s="217"/>
      <c r="D716" s="71"/>
    </row>
    <row r="717" spans="2:4" s="15" customFormat="1" ht="15.75" hidden="1" customHeight="1">
      <c r="B717" s="224"/>
      <c r="C717" s="217"/>
      <c r="D717" s="71"/>
    </row>
    <row r="718" spans="2:4" s="15" customFormat="1" ht="15.75" hidden="1" customHeight="1">
      <c r="B718" s="224"/>
      <c r="C718" s="217"/>
      <c r="D718" s="71"/>
    </row>
    <row r="719" spans="2:4" s="15" customFormat="1" ht="15.75" hidden="1" customHeight="1">
      <c r="B719" s="224"/>
      <c r="C719" s="217"/>
      <c r="D719" s="71"/>
    </row>
    <row r="720" spans="2:4" s="15" customFormat="1" ht="15.75" hidden="1" customHeight="1">
      <c r="B720" s="224"/>
      <c r="C720" s="217"/>
      <c r="D720" s="71"/>
    </row>
    <row r="721" spans="2:4" s="15" customFormat="1" ht="15.75" hidden="1" customHeight="1">
      <c r="B721" s="224"/>
      <c r="C721" s="217"/>
      <c r="D721" s="71"/>
    </row>
    <row r="722" spans="2:4" s="15" customFormat="1" ht="15.75" hidden="1" customHeight="1">
      <c r="B722" s="224"/>
      <c r="C722" s="217"/>
      <c r="D722" s="71"/>
    </row>
    <row r="723" spans="2:4" s="15" customFormat="1" ht="15.75" hidden="1" customHeight="1">
      <c r="B723" s="224"/>
      <c r="C723" s="217"/>
      <c r="D723" s="71"/>
    </row>
    <row r="724" spans="2:4" s="15" customFormat="1" ht="15.75" hidden="1" customHeight="1">
      <c r="B724" s="224"/>
      <c r="C724" s="217"/>
      <c r="D724" s="71"/>
    </row>
    <row r="725" spans="2:4" s="15" customFormat="1" ht="15.75" hidden="1" customHeight="1">
      <c r="B725" s="224"/>
      <c r="C725" s="217"/>
      <c r="D725" s="71"/>
    </row>
    <row r="726" spans="2:4" s="15" customFormat="1" ht="15.75" hidden="1" customHeight="1">
      <c r="B726" s="224"/>
      <c r="C726" s="217"/>
      <c r="D726" s="71"/>
    </row>
    <row r="727" spans="2:4" s="15" customFormat="1" ht="15.75" hidden="1" customHeight="1">
      <c r="B727" s="224"/>
      <c r="C727" s="217"/>
      <c r="D727" s="71"/>
    </row>
    <row r="728" spans="2:4" s="15" customFormat="1" ht="15.75" hidden="1" customHeight="1">
      <c r="B728" s="224"/>
      <c r="C728" s="217"/>
      <c r="D728" s="71"/>
    </row>
    <row r="729" spans="2:4" s="15" customFormat="1" ht="15.75" hidden="1" customHeight="1">
      <c r="B729" s="224"/>
      <c r="C729" s="217"/>
      <c r="D729" s="71"/>
    </row>
    <row r="730" spans="2:4" s="15" customFormat="1" ht="15.75" hidden="1" customHeight="1">
      <c r="B730" s="224"/>
      <c r="C730" s="217"/>
      <c r="D730" s="71"/>
    </row>
    <row r="731" spans="2:4" s="15" customFormat="1" ht="15.75" hidden="1" customHeight="1">
      <c r="B731" s="224"/>
      <c r="C731" s="217"/>
      <c r="D731" s="71"/>
    </row>
    <row r="732" spans="2:4" s="15" customFormat="1" ht="15.75" hidden="1" customHeight="1">
      <c r="B732" s="224"/>
      <c r="C732" s="217"/>
      <c r="D732" s="71"/>
    </row>
    <row r="733" spans="2:4" s="15" customFormat="1" ht="15.75" hidden="1" customHeight="1">
      <c r="B733" s="224"/>
      <c r="C733" s="217"/>
      <c r="D733" s="71"/>
    </row>
    <row r="734" spans="2:4" s="15" customFormat="1" ht="15.75" hidden="1" customHeight="1">
      <c r="B734" s="224"/>
      <c r="C734" s="217"/>
      <c r="D734" s="71"/>
    </row>
    <row r="735" spans="2:4" s="15" customFormat="1" ht="15.75" hidden="1" customHeight="1">
      <c r="B735" s="224"/>
      <c r="C735" s="217"/>
      <c r="D735" s="71"/>
    </row>
    <row r="736" spans="2:4" s="15" customFormat="1" ht="15.75" hidden="1" customHeight="1">
      <c r="B736" s="224"/>
      <c r="C736" s="217"/>
      <c r="D736" s="71"/>
    </row>
    <row r="737" spans="2:4" s="15" customFormat="1" ht="15.75" hidden="1" customHeight="1">
      <c r="B737" s="224"/>
      <c r="C737" s="217"/>
      <c r="D737" s="71"/>
    </row>
    <row r="738" spans="2:4" s="15" customFormat="1" ht="15.75" hidden="1" customHeight="1">
      <c r="B738" s="224"/>
      <c r="C738" s="217"/>
      <c r="D738" s="71"/>
    </row>
    <row r="739" spans="2:4" s="15" customFormat="1" ht="15.75" hidden="1" customHeight="1">
      <c r="B739" s="224"/>
      <c r="C739" s="217"/>
      <c r="D739" s="71"/>
    </row>
    <row r="740" spans="2:4" s="15" customFormat="1" ht="15.75" hidden="1" customHeight="1">
      <c r="B740" s="224"/>
      <c r="C740" s="217"/>
      <c r="D740" s="71"/>
    </row>
    <row r="741" spans="2:4" s="15" customFormat="1" ht="15.75" hidden="1" customHeight="1">
      <c r="B741" s="224"/>
      <c r="C741" s="217"/>
      <c r="D741" s="71"/>
    </row>
    <row r="742" spans="2:4" s="15" customFormat="1" ht="15.75" hidden="1" customHeight="1">
      <c r="B742" s="224"/>
      <c r="C742" s="217"/>
      <c r="D742" s="71"/>
    </row>
    <row r="743" spans="2:4" s="15" customFormat="1" ht="15.75" hidden="1" customHeight="1">
      <c r="B743" s="224"/>
      <c r="C743" s="217"/>
      <c r="D743" s="71"/>
    </row>
    <row r="744" spans="2:4" s="15" customFormat="1" ht="15.75" hidden="1" customHeight="1">
      <c r="B744" s="224"/>
      <c r="C744" s="217"/>
      <c r="D744" s="71"/>
    </row>
    <row r="745" spans="2:4" s="15" customFormat="1" ht="15.75" hidden="1" customHeight="1">
      <c r="B745" s="224"/>
      <c r="C745" s="217"/>
      <c r="D745" s="71"/>
    </row>
    <row r="746" spans="2:4" s="15" customFormat="1" ht="15.75" hidden="1" customHeight="1">
      <c r="B746" s="224"/>
      <c r="C746" s="217"/>
      <c r="D746" s="71"/>
    </row>
    <row r="747" spans="2:4" s="15" customFormat="1" ht="15.75" hidden="1" customHeight="1">
      <c r="B747" s="224"/>
      <c r="C747" s="217"/>
      <c r="D747" s="71"/>
    </row>
    <row r="748" spans="2:4" s="15" customFormat="1" ht="15.75" hidden="1" customHeight="1">
      <c r="B748" s="224"/>
      <c r="C748" s="217"/>
      <c r="D748" s="71"/>
    </row>
    <row r="749" spans="2:4" s="15" customFormat="1" ht="15.75" hidden="1" customHeight="1">
      <c r="B749" s="224"/>
      <c r="C749" s="217"/>
      <c r="D749" s="71"/>
    </row>
    <row r="750" spans="2:4" s="15" customFormat="1" ht="15.75" hidden="1" customHeight="1">
      <c r="B750" s="224"/>
      <c r="C750" s="217"/>
      <c r="D750" s="71"/>
    </row>
    <row r="751" spans="2:4" s="15" customFormat="1" ht="15.75" hidden="1" customHeight="1">
      <c r="B751" s="224"/>
      <c r="C751" s="217"/>
      <c r="D751" s="71"/>
    </row>
    <row r="752" spans="2:4" s="15" customFormat="1" ht="15.75" hidden="1" customHeight="1">
      <c r="B752" s="224"/>
      <c r="C752" s="217"/>
      <c r="D752" s="71"/>
    </row>
    <row r="753" spans="2:4" s="15" customFormat="1" ht="15.75" hidden="1" customHeight="1">
      <c r="B753" s="224"/>
      <c r="C753" s="217"/>
      <c r="D753" s="71"/>
    </row>
    <row r="754" spans="2:4" s="15" customFormat="1" ht="15.75" hidden="1" customHeight="1">
      <c r="B754" s="224"/>
      <c r="C754" s="217"/>
      <c r="D754" s="71"/>
    </row>
    <row r="755" spans="2:4" s="15" customFormat="1" ht="15.75" hidden="1" customHeight="1">
      <c r="B755" s="224"/>
      <c r="C755" s="217"/>
      <c r="D755" s="71"/>
    </row>
    <row r="756" spans="2:4" s="15" customFormat="1" ht="15.75" hidden="1" customHeight="1">
      <c r="B756" s="224"/>
      <c r="C756" s="217"/>
      <c r="D756" s="71"/>
    </row>
    <row r="757" spans="2:4" s="15" customFormat="1" ht="15.75" hidden="1" customHeight="1">
      <c r="B757" s="224"/>
      <c r="C757" s="217"/>
      <c r="D757" s="71"/>
    </row>
    <row r="758" spans="2:4" s="15" customFormat="1" ht="15.75" hidden="1" customHeight="1">
      <c r="B758" s="224"/>
      <c r="C758" s="217"/>
      <c r="D758" s="71"/>
    </row>
    <row r="759" spans="2:4" s="15" customFormat="1" ht="15.75" hidden="1" customHeight="1">
      <c r="B759" s="224"/>
      <c r="C759" s="217"/>
      <c r="D759" s="71"/>
    </row>
    <row r="760" spans="2:4" s="15" customFormat="1" ht="15.75" hidden="1" customHeight="1">
      <c r="B760" s="224"/>
      <c r="C760" s="217"/>
      <c r="D760" s="71"/>
    </row>
    <row r="761" spans="2:4" s="15" customFormat="1" ht="15.75" hidden="1" customHeight="1">
      <c r="B761" s="224"/>
      <c r="C761" s="217"/>
      <c r="D761" s="71"/>
    </row>
    <row r="762" spans="2:4" s="15" customFormat="1" ht="15.75" hidden="1" customHeight="1">
      <c r="B762" s="224"/>
      <c r="C762" s="217"/>
      <c r="D762" s="71"/>
    </row>
    <row r="763" spans="2:4" s="15" customFormat="1" ht="15.75" hidden="1" customHeight="1">
      <c r="B763" s="224"/>
      <c r="C763" s="217"/>
      <c r="D763" s="71"/>
    </row>
    <row r="764" spans="2:4" s="15" customFormat="1" ht="15.75" hidden="1" customHeight="1">
      <c r="B764" s="224"/>
      <c r="C764" s="217"/>
      <c r="D764" s="71"/>
    </row>
    <row r="765" spans="2:4" s="15" customFormat="1" ht="15.75" hidden="1" customHeight="1">
      <c r="B765" s="224"/>
      <c r="C765" s="217"/>
      <c r="D765" s="71"/>
    </row>
    <row r="766" spans="2:4" s="15" customFormat="1" ht="15.75" hidden="1" customHeight="1">
      <c r="B766" s="224"/>
      <c r="C766" s="217"/>
      <c r="D766" s="71"/>
    </row>
    <row r="767" spans="2:4" s="15" customFormat="1" ht="15.75" hidden="1" customHeight="1">
      <c r="B767" s="224"/>
      <c r="C767" s="217"/>
      <c r="D767" s="71"/>
    </row>
    <row r="768" spans="2:4" s="15" customFormat="1" ht="15.75" hidden="1" customHeight="1">
      <c r="B768" s="224"/>
      <c r="C768" s="217"/>
      <c r="D768" s="71"/>
    </row>
    <row r="769" spans="2:4" s="15" customFormat="1" ht="15.75" hidden="1" customHeight="1">
      <c r="B769" s="224"/>
      <c r="C769" s="217"/>
      <c r="D769" s="71"/>
    </row>
    <row r="770" spans="2:4" s="15" customFormat="1" ht="15.75" hidden="1" customHeight="1">
      <c r="B770" s="224"/>
      <c r="C770" s="217"/>
      <c r="D770" s="71"/>
    </row>
    <row r="771" spans="2:4" s="15" customFormat="1" ht="15.75" hidden="1" customHeight="1">
      <c r="B771" s="224"/>
      <c r="C771" s="217"/>
      <c r="D771" s="71"/>
    </row>
    <row r="772" spans="2:4" s="15" customFormat="1" ht="15.75" hidden="1" customHeight="1">
      <c r="B772" s="224"/>
      <c r="C772" s="217"/>
      <c r="D772" s="71"/>
    </row>
    <row r="773" spans="2:4" s="15" customFormat="1" ht="15.75" hidden="1" customHeight="1">
      <c r="B773" s="224"/>
      <c r="C773" s="217"/>
      <c r="D773" s="71"/>
    </row>
    <row r="774" spans="2:4" s="15" customFormat="1" ht="15.75" hidden="1" customHeight="1">
      <c r="B774" s="224"/>
      <c r="C774" s="217"/>
      <c r="D774" s="71"/>
    </row>
    <row r="775" spans="2:4" s="15" customFormat="1" ht="15.75" hidden="1" customHeight="1">
      <c r="B775" s="224"/>
      <c r="C775" s="217"/>
      <c r="D775" s="71"/>
    </row>
    <row r="776" spans="2:4" s="15" customFormat="1" ht="15.75" hidden="1" customHeight="1">
      <c r="B776" s="224"/>
      <c r="C776" s="217"/>
      <c r="D776" s="71"/>
    </row>
    <row r="777" spans="2:4" s="15" customFormat="1" ht="15.75" hidden="1" customHeight="1">
      <c r="B777" s="224"/>
      <c r="C777" s="217"/>
      <c r="D777" s="71"/>
    </row>
    <row r="778" spans="2:4" s="15" customFormat="1" ht="15.75" hidden="1" customHeight="1">
      <c r="B778" s="224"/>
      <c r="C778" s="217"/>
      <c r="D778" s="71"/>
    </row>
    <row r="779" spans="2:4" s="15" customFormat="1" ht="15.75" hidden="1" customHeight="1">
      <c r="B779" s="224"/>
      <c r="C779" s="217"/>
      <c r="D779" s="71"/>
    </row>
    <row r="780" spans="2:4" s="15" customFormat="1" ht="15.75" hidden="1" customHeight="1">
      <c r="B780" s="224"/>
      <c r="C780" s="217"/>
      <c r="D780" s="71"/>
    </row>
    <row r="781" spans="2:4" s="15" customFormat="1" ht="15.75" hidden="1" customHeight="1">
      <c r="B781" s="224"/>
      <c r="C781" s="217"/>
      <c r="D781" s="71"/>
    </row>
    <row r="782" spans="2:4" s="15" customFormat="1" ht="15.75" hidden="1" customHeight="1">
      <c r="B782" s="224"/>
      <c r="C782" s="217"/>
      <c r="D782" s="71"/>
    </row>
    <row r="783" spans="2:4" s="15" customFormat="1" ht="15.75" hidden="1" customHeight="1">
      <c r="B783" s="224"/>
      <c r="C783" s="217"/>
      <c r="D783" s="71"/>
    </row>
    <row r="784" spans="2:4" s="15" customFormat="1" ht="15.75" hidden="1" customHeight="1">
      <c r="B784" s="224"/>
      <c r="C784" s="217"/>
      <c r="D784" s="71"/>
    </row>
    <row r="785" spans="2:4" s="15" customFormat="1" ht="15.75" hidden="1" customHeight="1">
      <c r="B785" s="224"/>
      <c r="C785" s="217"/>
      <c r="D785" s="71"/>
    </row>
    <row r="786" spans="2:4" s="15" customFormat="1" ht="15.75" hidden="1" customHeight="1">
      <c r="B786" s="224"/>
      <c r="C786" s="217"/>
      <c r="D786" s="71"/>
    </row>
    <row r="787" spans="2:4" s="15" customFormat="1" ht="15.75" hidden="1" customHeight="1">
      <c r="B787" s="224"/>
      <c r="C787" s="217"/>
      <c r="D787" s="71"/>
    </row>
    <row r="788" spans="2:4" s="15" customFormat="1" ht="15.75" hidden="1" customHeight="1">
      <c r="B788" s="224"/>
      <c r="C788" s="217"/>
      <c r="D788" s="71"/>
    </row>
    <row r="789" spans="2:4" s="15" customFormat="1" ht="15.75" hidden="1" customHeight="1">
      <c r="B789" s="224"/>
      <c r="C789" s="217"/>
      <c r="D789" s="71"/>
    </row>
    <row r="790" spans="2:4" s="15" customFormat="1" ht="15.75" hidden="1" customHeight="1">
      <c r="B790" s="224"/>
      <c r="C790" s="217"/>
      <c r="D790" s="71"/>
    </row>
    <row r="791" spans="2:4" s="15" customFormat="1" ht="15.75" hidden="1" customHeight="1">
      <c r="B791" s="224"/>
      <c r="C791" s="217"/>
      <c r="D791" s="71"/>
    </row>
    <row r="792" spans="2:4" s="15" customFormat="1" ht="15.75" hidden="1" customHeight="1">
      <c r="B792" s="224"/>
      <c r="C792" s="217"/>
      <c r="D792" s="71"/>
    </row>
    <row r="793" spans="2:4" s="15" customFormat="1" ht="15.75" hidden="1" customHeight="1">
      <c r="B793" s="224"/>
      <c r="C793" s="217"/>
      <c r="D793" s="71"/>
    </row>
    <row r="794" spans="2:4" s="15" customFormat="1" ht="15.75" hidden="1" customHeight="1">
      <c r="B794" s="224"/>
      <c r="C794" s="217"/>
      <c r="D794" s="71"/>
    </row>
    <row r="795" spans="2:4" s="15" customFormat="1" ht="15.75" hidden="1" customHeight="1">
      <c r="B795" s="224"/>
      <c r="C795" s="217"/>
      <c r="D795" s="71"/>
    </row>
    <row r="796" spans="2:4" s="15" customFormat="1" ht="15.75" hidden="1" customHeight="1">
      <c r="B796" s="224"/>
      <c r="C796" s="217"/>
      <c r="D796" s="71"/>
    </row>
    <row r="797" spans="2:4" s="15" customFormat="1" ht="15.75" hidden="1" customHeight="1">
      <c r="B797" s="224"/>
      <c r="C797" s="217"/>
      <c r="D797" s="71"/>
    </row>
    <row r="798" spans="2:4" s="15" customFormat="1" ht="15.75" hidden="1" customHeight="1">
      <c r="B798" s="224"/>
      <c r="C798" s="217"/>
      <c r="D798" s="71"/>
    </row>
    <row r="799" spans="2:4" s="15" customFormat="1" ht="15.75" hidden="1" customHeight="1">
      <c r="B799" s="224"/>
      <c r="C799" s="217"/>
      <c r="D799" s="71"/>
    </row>
    <row r="800" spans="2:4" s="15" customFormat="1" ht="15.75" hidden="1" customHeight="1">
      <c r="B800" s="224"/>
      <c r="C800" s="217"/>
      <c r="D800" s="71"/>
    </row>
    <row r="801" spans="2:4" s="15" customFormat="1" ht="15.75" hidden="1" customHeight="1">
      <c r="B801" s="224"/>
      <c r="C801" s="217"/>
      <c r="D801" s="71"/>
    </row>
    <row r="802" spans="2:4" s="15" customFormat="1" ht="15.75" hidden="1" customHeight="1">
      <c r="B802" s="224"/>
      <c r="C802" s="217"/>
      <c r="D802" s="71"/>
    </row>
    <row r="803" spans="2:4" s="15" customFormat="1" ht="15.75" hidden="1" customHeight="1">
      <c r="B803" s="224"/>
      <c r="C803" s="217"/>
      <c r="D803" s="71"/>
    </row>
    <row r="804" spans="2:4" s="15" customFormat="1" ht="15.75" hidden="1" customHeight="1">
      <c r="B804" s="224"/>
      <c r="C804" s="217"/>
      <c r="D804" s="71"/>
    </row>
    <row r="805" spans="2:4" s="15" customFormat="1" ht="15.75" hidden="1" customHeight="1">
      <c r="B805" s="224"/>
      <c r="C805" s="217"/>
      <c r="D805" s="71"/>
    </row>
    <row r="806" spans="2:4" s="15" customFormat="1" ht="15.75" hidden="1" customHeight="1">
      <c r="B806" s="224"/>
      <c r="C806" s="217"/>
      <c r="D806" s="71"/>
    </row>
    <row r="807" spans="2:4" s="15" customFormat="1" ht="15.75" hidden="1" customHeight="1">
      <c r="B807" s="224"/>
      <c r="C807" s="217"/>
      <c r="D807" s="71"/>
    </row>
    <row r="808" spans="2:4" s="15" customFormat="1" ht="15.75" hidden="1" customHeight="1">
      <c r="B808" s="224"/>
      <c r="C808" s="217"/>
      <c r="D808" s="71"/>
    </row>
    <row r="809" spans="2:4" s="15" customFormat="1" ht="15.75" hidden="1" customHeight="1">
      <c r="B809" s="224"/>
      <c r="C809" s="217"/>
      <c r="D809" s="71"/>
    </row>
    <row r="810" spans="2:4" s="15" customFormat="1" ht="15.75" hidden="1" customHeight="1">
      <c r="B810" s="224"/>
      <c r="C810" s="217"/>
      <c r="D810" s="71"/>
    </row>
    <row r="811" spans="2:4" s="15" customFormat="1" ht="15.75" hidden="1" customHeight="1">
      <c r="B811" s="224"/>
      <c r="C811" s="217"/>
      <c r="D811" s="71"/>
    </row>
    <row r="812" spans="2:4" s="15" customFormat="1" ht="15.75" hidden="1" customHeight="1">
      <c r="B812" s="224"/>
      <c r="C812" s="217"/>
      <c r="D812" s="71"/>
    </row>
    <row r="813" spans="2:4" s="15" customFormat="1" ht="15.75" hidden="1" customHeight="1">
      <c r="B813" s="224"/>
      <c r="C813" s="217"/>
      <c r="D813" s="71"/>
    </row>
    <row r="814" spans="2:4" s="15" customFormat="1" ht="15.75" hidden="1" customHeight="1">
      <c r="B814" s="224"/>
      <c r="C814" s="217"/>
      <c r="D814" s="71"/>
    </row>
    <row r="815" spans="2:4" s="15" customFormat="1" ht="15.75" hidden="1" customHeight="1">
      <c r="B815" s="224"/>
      <c r="C815" s="217"/>
      <c r="D815" s="71"/>
    </row>
    <row r="816" spans="2:4" s="15" customFormat="1" ht="15.75" hidden="1" customHeight="1">
      <c r="B816" s="224"/>
      <c r="C816" s="217"/>
      <c r="D816" s="71"/>
    </row>
    <row r="817" spans="2:4" s="15" customFormat="1" ht="15.75" hidden="1" customHeight="1">
      <c r="B817" s="224"/>
      <c r="C817" s="217"/>
      <c r="D817" s="71"/>
    </row>
    <row r="818" spans="2:4" s="15" customFormat="1" ht="15.75" hidden="1" customHeight="1">
      <c r="B818" s="224"/>
      <c r="C818" s="217"/>
      <c r="D818" s="71"/>
    </row>
    <row r="819" spans="2:4" s="15" customFormat="1" ht="15.75" hidden="1" customHeight="1">
      <c r="B819" s="224"/>
      <c r="C819" s="217"/>
      <c r="D819" s="71"/>
    </row>
    <row r="820" spans="2:4" s="15" customFormat="1" ht="15.75" hidden="1" customHeight="1">
      <c r="B820" s="224"/>
      <c r="C820" s="217"/>
      <c r="D820" s="71"/>
    </row>
    <row r="821" spans="2:4" s="15" customFormat="1" ht="15.75" hidden="1" customHeight="1">
      <c r="B821" s="224"/>
      <c r="C821" s="217"/>
      <c r="D821" s="71"/>
    </row>
    <row r="822" spans="2:4" s="15" customFormat="1" ht="15.75" hidden="1" customHeight="1">
      <c r="B822" s="224"/>
      <c r="C822" s="217"/>
      <c r="D822" s="71"/>
    </row>
    <row r="823" spans="2:4" s="15" customFormat="1" ht="15.75" hidden="1" customHeight="1">
      <c r="B823" s="224"/>
      <c r="C823" s="217"/>
      <c r="D823" s="71"/>
    </row>
    <row r="824" spans="2:4" s="15" customFormat="1" ht="15.75" hidden="1" customHeight="1">
      <c r="B824" s="224"/>
      <c r="C824" s="217"/>
      <c r="D824" s="71"/>
    </row>
    <row r="825" spans="2:4" s="15" customFormat="1" ht="15.75" hidden="1" customHeight="1">
      <c r="B825" s="224"/>
      <c r="C825" s="217"/>
      <c r="D825" s="71"/>
    </row>
    <row r="826" spans="2:4" s="15" customFormat="1" ht="15.75" hidden="1" customHeight="1">
      <c r="B826" s="224"/>
      <c r="C826" s="217"/>
      <c r="D826" s="71"/>
    </row>
    <row r="827" spans="2:4" s="15" customFormat="1" ht="15.75" hidden="1" customHeight="1">
      <c r="B827" s="224"/>
      <c r="C827" s="217"/>
      <c r="D827" s="71"/>
    </row>
    <row r="828" spans="2:4" s="15" customFormat="1" ht="15.75" hidden="1" customHeight="1">
      <c r="B828" s="224"/>
      <c r="C828" s="217"/>
      <c r="D828" s="71"/>
    </row>
    <row r="829" spans="2:4" s="15" customFormat="1" ht="15.75" hidden="1" customHeight="1">
      <c r="B829" s="224"/>
      <c r="C829" s="217"/>
      <c r="D829" s="71"/>
    </row>
    <row r="830" spans="2:4" s="15" customFormat="1" ht="15.75" hidden="1" customHeight="1">
      <c r="B830" s="224"/>
      <c r="C830" s="217"/>
      <c r="D830" s="71"/>
    </row>
    <row r="831" spans="2:4" s="15" customFormat="1" ht="15.75" hidden="1" customHeight="1">
      <c r="B831" s="224"/>
      <c r="C831" s="217"/>
      <c r="D831" s="71"/>
    </row>
    <row r="832" spans="2:4" s="15" customFormat="1" ht="15.75" hidden="1" customHeight="1">
      <c r="B832" s="224"/>
      <c r="C832" s="217"/>
      <c r="D832" s="71"/>
    </row>
    <row r="833" spans="2:4" s="15" customFormat="1" ht="15.75" hidden="1" customHeight="1">
      <c r="B833" s="224"/>
      <c r="C833" s="217"/>
      <c r="D833" s="71"/>
    </row>
    <row r="834" spans="2:4" s="15" customFormat="1" ht="15.75" hidden="1" customHeight="1">
      <c r="B834" s="224"/>
      <c r="C834" s="217"/>
      <c r="D834" s="71"/>
    </row>
    <row r="835" spans="2:4" s="15" customFormat="1" ht="15.75" hidden="1" customHeight="1">
      <c r="B835" s="224"/>
      <c r="C835" s="217"/>
      <c r="D835" s="71"/>
    </row>
    <row r="836" spans="2:4" s="15" customFormat="1" ht="15.75" hidden="1" customHeight="1">
      <c r="B836" s="224"/>
      <c r="C836" s="217"/>
      <c r="D836" s="71"/>
    </row>
    <row r="837" spans="2:4" s="15" customFormat="1" ht="15.75" hidden="1" customHeight="1">
      <c r="B837" s="224"/>
      <c r="C837" s="217"/>
      <c r="D837" s="71"/>
    </row>
    <row r="838" spans="2:4" s="15" customFormat="1" ht="15.75" hidden="1" customHeight="1">
      <c r="B838" s="224"/>
      <c r="C838" s="217"/>
      <c r="D838" s="71"/>
    </row>
    <row r="839" spans="2:4" s="15" customFormat="1" ht="15.75" hidden="1" customHeight="1">
      <c r="B839" s="224"/>
      <c r="C839" s="217"/>
      <c r="D839" s="71"/>
    </row>
    <row r="840" spans="2:4" s="15" customFormat="1" ht="15.75" hidden="1" customHeight="1">
      <c r="B840" s="224"/>
      <c r="C840" s="217"/>
      <c r="D840" s="71"/>
    </row>
    <row r="841" spans="2:4" s="15" customFormat="1" ht="15.75" hidden="1" customHeight="1">
      <c r="B841" s="224"/>
      <c r="C841" s="217"/>
      <c r="D841" s="71"/>
    </row>
    <row r="842" spans="2:4" s="15" customFormat="1" ht="15.75" hidden="1" customHeight="1">
      <c r="B842" s="224"/>
      <c r="C842" s="217"/>
      <c r="D842" s="71"/>
    </row>
    <row r="843" spans="2:4" s="15" customFormat="1" ht="15.75" hidden="1" customHeight="1">
      <c r="B843" s="224"/>
      <c r="C843" s="217"/>
      <c r="D843" s="71"/>
    </row>
    <row r="844" spans="2:4" s="15" customFormat="1" ht="15.75" hidden="1" customHeight="1">
      <c r="B844" s="224"/>
      <c r="C844" s="217"/>
      <c r="D844" s="71"/>
    </row>
    <row r="845" spans="2:4" s="15" customFormat="1" ht="15.75" hidden="1" customHeight="1">
      <c r="B845" s="224"/>
      <c r="C845" s="217"/>
      <c r="D845" s="71"/>
    </row>
    <row r="846" spans="2:4" s="15" customFormat="1" ht="15.75" hidden="1" customHeight="1">
      <c r="B846" s="224"/>
      <c r="C846" s="217"/>
      <c r="D846" s="71"/>
    </row>
    <row r="847" spans="2:4" s="15" customFormat="1" ht="15.75" hidden="1" customHeight="1">
      <c r="B847" s="224"/>
      <c r="C847" s="217"/>
      <c r="D847" s="71"/>
    </row>
    <row r="848" spans="2:4" s="15" customFormat="1" ht="15.75" hidden="1" customHeight="1">
      <c r="B848" s="224"/>
      <c r="C848" s="217"/>
      <c r="D848" s="71"/>
    </row>
    <row r="849" spans="2:4" s="15" customFormat="1" ht="15.75" hidden="1" customHeight="1">
      <c r="B849" s="224"/>
      <c r="C849" s="217"/>
      <c r="D849" s="71"/>
    </row>
    <row r="850" spans="2:4" s="15" customFormat="1" ht="15.75" hidden="1" customHeight="1">
      <c r="B850" s="224"/>
      <c r="C850" s="217"/>
      <c r="D850" s="71"/>
    </row>
    <row r="851" spans="2:4" s="15" customFormat="1" ht="15.75" hidden="1" customHeight="1">
      <c r="B851" s="224"/>
      <c r="C851" s="217"/>
      <c r="D851" s="71"/>
    </row>
    <row r="852" spans="2:4" s="15" customFormat="1" ht="15.75" hidden="1" customHeight="1">
      <c r="B852" s="224"/>
      <c r="C852" s="217"/>
      <c r="D852" s="71"/>
    </row>
    <row r="853" spans="2:4" s="15" customFormat="1" ht="15.75" hidden="1" customHeight="1">
      <c r="B853" s="224"/>
      <c r="C853" s="217"/>
      <c r="D853" s="71"/>
    </row>
    <row r="854" spans="2:4" s="15" customFormat="1" ht="15.75" hidden="1" customHeight="1">
      <c r="B854" s="224"/>
      <c r="C854" s="217"/>
      <c r="D854" s="71"/>
    </row>
    <row r="855" spans="2:4" s="15" customFormat="1" ht="15.75" hidden="1" customHeight="1">
      <c r="B855" s="224"/>
      <c r="C855" s="217"/>
      <c r="D855" s="71"/>
    </row>
    <row r="856" spans="2:4" s="15" customFormat="1" ht="15.75" hidden="1" customHeight="1">
      <c r="B856" s="224"/>
      <c r="C856" s="217"/>
      <c r="D856" s="71"/>
    </row>
    <row r="857" spans="2:4" s="15" customFormat="1" ht="15.75" hidden="1" customHeight="1">
      <c r="B857" s="224"/>
      <c r="C857" s="217"/>
      <c r="D857" s="71"/>
    </row>
    <row r="858" spans="2:4" s="15" customFormat="1" ht="15.75" hidden="1" customHeight="1">
      <c r="B858" s="224"/>
      <c r="C858" s="217"/>
      <c r="D858" s="71"/>
    </row>
    <row r="859" spans="2:4" s="15" customFormat="1" ht="15.75" hidden="1" customHeight="1">
      <c r="B859" s="224"/>
      <c r="C859" s="217"/>
      <c r="D859" s="71"/>
    </row>
    <row r="860" spans="2:4" s="15" customFormat="1" ht="15.75" hidden="1" customHeight="1">
      <c r="B860" s="224"/>
      <c r="C860" s="217"/>
      <c r="D860" s="71"/>
    </row>
    <row r="861" spans="2:4" s="15" customFormat="1" ht="15.75" hidden="1" customHeight="1">
      <c r="B861" s="224"/>
      <c r="C861" s="217"/>
      <c r="D861" s="71"/>
    </row>
    <row r="862" spans="2:4" s="15" customFormat="1" ht="15.75" hidden="1" customHeight="1">
      <c r="B862" s="224"/>
      <c r="C862" s="217"/>
      <c r="D862" s="71"/>
    </row>
    <row r="863" spans="2:4" s="15" customFormat="1" ht="15.75" hidden="1" customHeight="1">
      <c r="B863" s="224"/>
      <c r="C863" s="217"/>
      <c r="D863" s="71"/>
    </row>
    <row r="864" spans="2:4" s="15" customFormat="1" ht="15.75" hidden="1" customHeight="1">
      <c r="B864" s="224"/>
      <c r="C864" s="217"/>
      <c r="D864" s="71"/>
    </row>
    <row r="865" spans="2:4" s="15" customFormat="1" ht="15.75" hidden="1" customHeight="1">
      <c r="B865" s="224"/>
      <c r="C865" s="217"/>
      <c r="D865" s="71"/>
    </row>
    <row r="866" spans="2:4" s="15" customFormat="1" ht="15.75" hidden="1" customHeight="1">
      <c r="B866" s="224"/>
      <c r="C866" s="217"/>
      <c r="D866" s="71"/>
    </row>
    <row r="867" spans="2:4" s="15" customFormat="1" ht="15.75" hidden="1" customHeight="1">
      <c r="B867" s="224"/>
      <c r="C867" s="217"/>
      <c r="D867" s="71"/>
    </row>
    <row r="868" spans="2:4" s="15" customFormat="1" ht="15.75" hidden="1" customHeight="1">
      <c r="B868" s="224"/>
      <c r="C868" s="217"/>
      <c r="D868" s="71"/>
    </row>
    <row r="869" spans="2:4" s="15" customFormat="1" ht="15.75" hidden="1" customHeight="1">
      <c r="B869" s="224"/>
      <c r="C869" s="217"/>
      <c r="D869" s="71"/>
    </row>
    <row r="870" spans="2:4" s="15" customFormat="1" ht="15.75" hidden="1" customHeight="1">
      <c r="B870" s="224"/>
      <c r="C870" s="217"/>
      <c r="D870" s="71"/>
    </row>
    <row r="871" spans="2:4" s="15" customFormat="1" ht="15.75" hidden="1" customHeight="1">
      <c r="B871" s="224"/>
      <c r="C871" s="217"/>
      <c r="D871" s="71"/>
    </row>
    <row r="872" spans="2:4" s="15" customFormat="1" ht="15.75" hidden="1" customHeight="1">
      <c r="B872" s="224"/>
      <c r="C872" s="217"/>
      <c r="D872" s="71"/>
    </row>
    <row r="873" spans="2:4" s="15" customFormat="1" ht="15.75" hidden="1" customHeight="1">
      <c r="B873" s="224"/>
      <c r="C873" s="217"/>
      <c r="D873" s="71"/>
    </row>
    <row r="874" spans="2:4" s="15" customFormat="1" ht="15.75" hidden="1" customHeight="1">
      <c r="B874" s="224"/>
      <c r="C874" s="217"/>
      <c r="D874" s="71"/>
    </row>
    <row r="875" spans="2:4" s="15" customFormat="1" ht="15.75" hidden="1" customHeight="1">
      <c r="B875" s="224"/>
      <c r="C875" s="217"/>
      <c r="D875" s="71"/>
    </row>
    <row r="876" spans="2:4" s="15" customFormat="1" ht="15.75" hidden="1" customHeight="1">
      <c r="B876" s="224"/>
      <c r="C876" s="217"/>
      <c r="D876" s="71"/>
    </row>
    <row r="877" spans="2:4" s="15" customFormat="1" ht="15.75" hidden="1" customHeight="1">
      <c r="B877" s="224"/>
      <c r="C877" s="217"/>
      <c r="D877" s="71"/>
    </row>
    <row r="878" spans="2:4" s="15" customFormat="1" ht="15.75" hidden="1" customHeight="1">
      <c r="B878" s="224"/>
      <c r="C878" s="217"/>
      <c r="D878" s="71"/>
    </row>
    <row r="879" spans="2:4" s="15" customFormat="1" ht="15.75" hidden="1" customHeight="1">
      <c r="B879" s="224"/>
      <c r="C879" s="217"/>
      <c r="D879" s="71"/>
    </row>
    <row r="880" spans="2:4" s="15" customFormat="1" ht="15.75" hidden="1" customHeight="1">
      <c r="B880" s="224"/>
      <c r="C880" s="217"/>
      <c r="D880" s="71"/>
    </row>
    <row r="881" spans="2:4" s="15" customFormat="1" ht="15.75" hidden="1" customHeight="1">
      <c r="B881" s="224"/>
      <c r="C881" s="217"/>
      <c r="D881" s="71"/>
    </row>
    <row r="882" spans="2:4" s="15" customFormat="1" ht="15.75" hidden="1" customHeight="1">
      <c r="B882" s="224"/>
      <c r="C882" s="217"/>
      <c r="D882" s="71"/>
    </row>
    <row r="883" spans="2:4" s="15" customFormat="1" ht="15.75" hidden="1" customHeight="1">
      <c r="B883" s="224"/>
      <c r="C883" s="217"/>
      <c r="D883" s="71"/>
    </row>
    <row r="884" spans="2:4" s="15" customFormat="1" ht="15.75" hidden="1" customHeight="1">
      <c r="B884" s="224"/>
      <c r="C884" s="217"/>
      <c r="D884" s="71"/>
    </row>
    <row r="885" spans="2:4" s="15" customFormat="1" ht="15.75" hidden="1" customHeight="1">
      <c r="B885" s="224"/>
      <c r="C885" s="217"/>
      <c r="D885" s="71"/>
    </row>
    <row r="886" spans="2:4" s="15" customFormat="1" ht="15.75" hidden="1" customHeight="1">
      <c r="B886" s="224"/>
      <c r="C886" s="217"/>
      <c r="D886" s="71"/>
    </row>
    <row r="887" spans="2:4" s="15" customFormat="1" ht="15.75" hidden="1" customHeight="1">
      <c r="B887" s="224"/>
      <c r="C887" s="217"/>
      <c r="D887" s="71"/>
    </row>
    <row r="888" spans="2:4" s="15" customFormat="1" ht="15.75" hidden="1" customHeight="1">
      <c r="B888" s="224"/>
      <c r="C888" s="217"/>
      <c r="D888" s="71"/>
    </row>
    <row r="889" spans="2:4" s="15" customFormat="1" ht="15.75" hidden="1" customHeight="1">
      <c r="B889" s="224"/>
      <c r="C889" s="217"/>
      <c r="D889" s="71"/>
    </row>
    <row r="890" spans="2:4" s="15" customFormat="1" ht="15.75" hidden="1" customHeight="1">
      <c r="B890" s="224"/>
      <c r="C890" s="217"/>
      <c r="D890" s="71"/>
    </row>
    <row r="891" spans="2:4" s="15" customFormat="1" ht="15.75" hidden="1" customHeight="1">
      <c r="B891" s="224"/>
      <c r="C891" s="217"/>
      <c r="D891" s="71"/>
    </row>
    <row r="892" spans="2:4" s="15" customFormat="1" ht="15.75" hidden="1" customHeight="1">
      <c r="B892" s="224"/>
      <c r="C892" s="217"/>
      <c r="D892" s="71"/>
    </row>
    <row r="893" spans="2:4" s="15" customFormat="1" ht="15.75" hidden="1" customHeight="1">
      <c r="B893" s="224"/>
      <c r="C893" s="217"/>
      <c r="D893" s="71"/>
    </row>
    <row r="894" spans="2:4" s="15" customFormat="1" ht="15.75" hidden="1" customHeight="1">
      <c r="B894" s="224"/>
      <c r="C894" s="217"/>
      <c r="D894" s="71"/>
    </row>
    <row r="895" spans="2:4" s="15" customFormat="1" ht="15.75" hidden="1" customHeight="1">
      <c r="B895" s="224"/>
      <c r="C895" s="217"/>
      <c r="D895" s="71"/>
    </row>
    <row r="896" spans="2:4" s="15" customFormat="1" ht="15.75" hidden="1" customHeight="1">
      <c r="B896" s="224"/>
      <c r="C896" s="217"/>
      <c r="D896" s="71"/>
    </row>
    <row r="897" spans="2:4" s="15" customFormat="1" ht="15.75" hidden="1" customHeight="1">
      <c r="B897" s="224"/>
      <c r="C897" s="217"/>
      <c r="D897" s="71"/>
    </row>
    <row r="898" spans="2:4" s="15" customFormat="1" ht="15.75" hidden="1" customHeight="1">
      <c r="B898" s="224"/>
      <c r="C898" s="217"/>
      <c r="D898" s="71"/>
    </row>
    <row r="899" spans="2:4" s="15" customFormat="1" ht="15.75" hidden="1" customHeight="1">
      <c r="B899" s="224"/>
      <c r="C899" s="217"/>
      <c r="D899" s="71"/>
    </row>
    <row r="900" spans="2:4" s="15" customFormat="1" ht="15.75" hidden="1" customHeight="1">
      <c r="B900" s="224"/>
      <c r="C900" s="217"/>
      <c r="D900" s="71"/>
    </row>
    <row r="901" spans="2:4" s="15" customFormat="1" ht="15.75" hidden="1" customHeight="1">
      <c r="B901" s="224"/>
      <c r="C901" s="217"/>
      <c r="D901" s="71"/>
    </row>
    <row r="902" spans="2:4" s="15" customFormat="1" ht="15.75" hidden="1" customHeight="1">
      <c r="B902" s="224"/>
      <c r="C902" s="217"/>
      <c r="D902" s="71"/>
    </row>
    <row r="903" spans="2:4" s="15" customFormat="1" ht="15.75" hidden="1" customHeight="1">
      <c r="B903" s="224"/>
      <c r="C903" s="217"/>
      <c r="D903" s="71"/>
    </row>
    <row r="904" spans="2:4" s="15" customFormat="1" ht="15.75" hidden="1" customHeight="1">
      <c r="B904" s="224"/>
      <c r="C904" s="217"/>
      <c r="D904" s="71"/>
    </row>
    <row r="905" spans="2:4" s="15" customFormat="1" ht="15.75" hidden="1" customHeight="1">
      <c r="B905" s="224"/>
      <c r="C905" s="217"/>
      <c r="D905" s="71"/>
    </row>
    <row r="906" spans="2:4" s="15" customFormat="1" ht="15.75" hidden="1" customHeight="1">
      <c r="B906" s="224"/>
      <c r="C906" s="217"/>
      <c r="D906" s="71"/>
    </row>
    <row r="907" spans="2:4" s="15" customFormat="1" ht="15.75" hidden="1" customHeight="1">
      <c r="B907" s="224"/>
      <c r="C907" s="217"/>
      <c r="D907" s="71"/>
    </row>
    <row r="908" spans="2:4" s="15" customFormat="1" ht="15.75" hidden="1" customHeight="1">
      <c r="B908" s="224"/>
      <c r="C908" s="217"/>
      <c r="D908" s="71"/>
    </row>
    <row r="909" spans="2:4" s="15" customFormat="1" ht="15.75" hidden="1" customHeight="1">
      <c r="B909" s="224"/>
      <c r="C909" s="217"/>
      <c r="D909" s="71"/>
    </row>
    <row r="910" spans="2:4" s="15" customFormat="1" ht="15.75" hidden="1" customHeight="1">
      <c r="B910" s="224"/>
      <c r="C910" s="217"/>
      <c r="D910" s="71"/>
    </row>
    <row r="911" spans="2:4" s="15" customFormat="1" ht="15.75" hidden="1" customHeight="1">
      <c r="B911" s="224"/>
      <c r="C911" s="217"/>
      <c r="D911" s="71"/>
    </row>
    <row r="912" spans="2:4" s="15" customFormat="1" ht="15.75" hidden="1" customHeight="1">
      <c r="B912" s="224"/>
      <c r="C912" s="217"/>
      <c r="D912" s="71"/>
    </row>
    <row r="913" spans="2:4" s="15" customFormat="1" ht="15.75" hidden="1" customHeight="1">
      <c r="B913" s="224"/>
      <c r="C913" s="217"/>
      <c r="D913" s="71"/>
    </row>
    <row r="914" spans="2:4" s="15" customFormat="1" ht="15.75" hidden="1" customHeight="1">
      <c r="B914" s="224"/>
      <c r="C914" s="217"/>
      <c r="D914" s="71"/>
    </row>
    <row r="915" spans="2:4" s="15" customFormat="1" ht="15.75" hidden="1" customHeight="1">
      <c r="B915" s="224"/>
      <c r="C915" s="217"/>
      <c r="D915" s="71"/>
    </row>
    <row r="916" spans="2:4" s="15" customFormat="1" ht="15.75" hidden="1" customHeight="1">
      <c r="B916" s="224"/>
      <c r="C916" s="217"/>
      <c r="D916" s="71"/>
    </row>
    <row r="917" spans="2:4" s="15" customFormat="1" ht="15.75" hidden="1" customHeight="1">
      <c r="B917" s="224"/>
      <c r="C917" s="217"/>
      <c r="D917" s="71"/>
    </row>
    <row r="918" spans="2:4" s="15" customFormat="1" ht="15.75" hidden="1" customHeight="1">
      <c r="B918" s="224"/>
      <c r="C918" s="217"/>
      <c r="D918" s="71"/>
    </row>
    <row r="919" spans="2:4" s="15" customFormat="1" ht="15.75" hidden="1" customHeight="1">
      <c r="B919" s="224"/>
      <c r="C919" s="217"/>
      <c r="D919" s="71"/>
    </row>
    <row r="920" spans="2:4" s="15" customFormat="1" ht="15.75" hidden="1" customHeight="1">
      <c r="B920" s="224"/>
      <c r="C920" s="217"/>
      <c r="D920" s="71"/>
    </row>
    <row r="921" spans="2:4" s="15" customFormat="1" ht="15.75" hidden="1" customHeight="1">
      <c r="B921" s="224"/>
      <c r="C921" s="217"/>
      <c r="D921" s="71"/>
    </row>
    <row r="922" spans="2:4" s="15" customFormat="1" ht="15.75" hidden="1" customHeight="1">
      <c r="B922" s="224"/>
      <c r="C922" s="217"/>
      <c r="D922" s="71"/>
    </row>
    <row r="923" spans="2:4" s="15" customFormat="1" ht="15.75" hidden="1" customHeight="1">
      <c r="B923" s="224"/>
      <c r="C923" s="217"/>
      <c r="D923" s="71"/>
    </row>
    <row r="924" spans="2:4" s="15" customFormat="1" ht="15.75" hidden="1" customHeight="1">
      <c r="B924" s="224"/>
      <c r="C924" s="217"/>
      <c r="D924" s="71"/>
    </row>
    <row r="925" spans="2:4" s="15" customFormat="1" ht="15.75" hidden="1" customHeight="1">
      <c r="B925" s="224"/>
      <c r="C925" s="217"/>
      <c r="D925" s="71"/>
    </row>
    <row r="926" spans="2:4" s="15" customFormat="1" ht="15.75" hidden="1" customHeight="1">
      <c r="B926" s="224"/>
      <c r="C926" s="217"/>
      <c r="D926" s="71"/>
    </row>
    <row r="927" spans="2:4" s="15" customFormat="1" ht="15.75" hidden="1" customHeight="1">
      <c r="B927" s="224"/>
      <c r="C927" s="217"/>
      <c r="D927" s="71"/>
    </row>
    <row r="928" spans="2:4" s="15" customFormat="1" ht="15.75" hidden="1" customHeight="1">
      <c r="B928" s="224"/>
      <c r="C928" s="217"/>
      <c r="D928" s="71"/>
    </row>
    <row r="929" spans="2:4" s="15" customFormat="1" ht="15.75" hidden="1" customHeight="1">
      <c r="B929" s="224"/>
      <c r="C929" s="217"/>
      <c r="D929" s="71"/>
    </row>
    <row r="930" spans="2:4" s="15" customFormat="1" ht="15.75" hidden="1" customHeight="1">
      <c r="B930" s="224"/>
      <c r="C930" s="217"/>
      <c r="D930" s="71"/>
    </row>
    <row r="931" spans="2:4" s="15" customFormat="1" ht="15.75" hidden="1" customHeight="1">
      <c r="B931" s="224"/>
      <c r="C931" s="217"/>
      <c r="D931" s="71"/>
    </row>
    <row r="932" spans="2:4" s="15" customFormat="1" ht="15.75" hidden="1" customHeight="1">
      <c r="B932" s="224"/>
      <c r="C932" s="217"/>
      <c r="D932" s="71"/>
    </row>
    <row r="933" spans="2:4" s="15" customFormat="1" ht="15.75" hidden="1" customHeight="1">
      <c r="B933" s="224"/>
      <c r="C933" s="217"/>
      <c r="D933" s="71"/>
    </row>
    <row r="934" spans="2:4" s="15" customFormat="1" ht="15.75" hidden="1" customHeight="1">
      <c r="B934" s="224"/>
      <c r="C934" s="217"/>
      <c r="D934" s="71"/>
    </row>
    <row r="935" spans="2:4" s="15" customFormat="1" ht="15.75" hidden="1" customHeight="1">
      <c r="B935" s="224"/>
      <c r="C935" s="217"/>
      <c r="D935" s="71"/>
    </row>
    <row r="936" spans="2:4" s="15" customFormat="1" ht="15.75" hidden="1" customHeight="1">
      <c r="B936" s="224"/>
      <c r="C936" s="217"/>
      <c r="D936" s="71"/>
    </row>
    <row r="937" spans="2:4" s="15" customFormat="1" ht="15.75" hidden="1" customHeight="1">
      <c r="B937" s="224"/>
      <c r="C937" s="217"/>
      <c r="D937" s="71"/>
    </row>
    <row r="938" spans="2:4" s="15" customFormat="1" ht="15.75" hidden="1" customHeight="1">
      <c r="B938" s="224"/>
      <c r="C938" s="217"/>
      <c r="D938" s="71"/>
    </row>
    <row r="939" spans="2:4" s="15" customFormat="1" ht="15.75" hidden="1" customHeight="1">
      <c r="B939" s="224"/>
      <c r="C939" s="217"/>
      <c r="D939" s="71"/>
    </row>
    <row r="940" spans="2:4" s="15" customFormat="1" ht="15.75" hidden="1" customHeight="1">
      <c r="B940" s="224"/>
      <c r="C940" s="217"/>
      <c r="D940" s="71"/>
    </row>
    <row r="941" spans="2:4" s="15" customFormat="1" ht="15.75" hidden="1" customHeight="1">
      <c r="B941" s="224"/>
      <c r="C941" s="217"/>
      <c r="D941" s="71"/>
    </row>
    <row r="942" spans="2:4" s="15" customFormat="1" ht="15.75" hidden="1" customHeight="1">
      <c r="B942" s="224"/>
      <c r="C942" s="217"/>
      <c r="D942" s="71"/>
    </row>
    <row r="943" spans="2:4" s="15" customFormat="1" ht="15.75" hidden="1" customHeight="1">
      <c r="B943" s="224"/>
      <c r="C943" s="217"/>
      <c r="D943" s="71"/>
    </row>
    <row r="944" spans="2:4" s="15" customFormat="1" ht="15.75" hidden="1" customHeight="1">
      <c r="B944" s="224"/>
      <c r="C944" s="217"/>
      <c r="D944" s="71"/>
    </row>
    <row r="945" spans="2:4" s="15" customFormat="1" ht="15.75" hidden="1" customHeight="1">
      <c r="B945" s="224"/>
      <c r="C945" s="217"/>
      <c r="D945" s="71"/>
    </row>
    <row r="946" spans="2:4" s="15" customFormat="1" ht="15.75" hidden="1" customHeight="1">
      <c r="B946" s="224"/>
      <c r="C946" s="217"/>
      <c r="D946" s="71"/>
    </row>
    <row r="947" spans="2:4" s="15" customFormat="1" ht="15.75" hidden="1" customHeight="1">
      <c r="B947" s="224"/>
      <c r="C947" s="217"/>
      <c r="D947" s="71"/>
    </row>
    <row r="948" spans="2:4" s="15" customFormat="1" ht="15.75" hidden="1" customHeight="1">
      <c r="B948" s="224"/>
      <c r="C948" s="217"/>
      <c r="D948" s="71"/>
    </row>
    <row r="949" spans="2:4" s="15" customFormat="1" ht="15.75" hidden="1" customHeight="1">
      <c r="B949" s="224"/>
      <c r="C949" s="217"/>
      <c r="D949" s="71"/>
    </row>
    <row r="950" spans="2:4" s="15" customFormat="1" ht="15.75" hidden="1" customHeight="1">
      <c r="B950" s="224"/>
      <c r="C950" s="217"/>
      <c r="D950" s="71"/>
    </row>
    <row r="951" spans="2:4" s="15" customFormat="1" ht="15.75" hidden="1" customHeight="1">
      <c r="B951" s="224"/>
      <c r="C951" s="217"/>
      <c r="D951" s="71"/>
    </row>
    <row r="952" spans="2:4" s="15" customFormat="1" ht="15.75" hidden="1" customHeight="1">
      <c r="B952" s="224"/>
      <c r="C952" s="217"/>
      <c r="D952" s="71"/>
    </row>
    <row r="953" spans="2:4" s="15" customFormat="1" ht="15.75" hidden="1" customHeight="1">
      <c r="B953" s="224"/>
      <c r="C953" s="217"/>
      <c r="D953" s="71"/>
    </row>
    <row r="954" spans="2:4" s="15" customFormat="1" ht="15.75" hidden="1" customHeight="1">
      <c r="B954" s="224"/>
      <c r="C954" s="217"/>
      <c r="D954" s="71"/>
    </row>
    <row r="955" spans="2:4" s="15" customFormat="1" ht="15.75" hidden="1" customHeight="1">
      <c r="B955" s="224"/>
      <c r="C955" s="217"/>
      <c r="D955" s="71"/>
    </row>
    <row r="956" spans="2:4" s="15" customFormat="1" ht="15.75" hidden="1" customHeight="1">
      <c r="B956" s="224"/>
      <c r="C956" s="217"/>
      <c r="D956" s="71"/>
    </row>
    <row r="957" spans="2:4" s="15" customFormat="1" ht="15.75" hidden="1" customHeight="1">
      <c r="B957" s="224"/>
      <c r="C957" s="217"/>
      <c r="D957" s="71"/>
    </row>
    <row r="958" spans="2:4" s="15" customFormat="1" ht="15.75" hidden="1" customHeight="1">
      <c r="B958" s="224"/>
      <c r="C958" s="217"/>
      <c r="D958" s="71"/>
    </row>
    <row r="959" spans="2:4" s="15" customFormat="1" ht="15.75" hidden="1" customHeight="1">
      <c r="B959" s="224"/>
      <c r="C959" s="217"/>
      <c r="D959" s="71"/>
    </row>
    <row r="960" spans="2:4" s="15" customFormat="1" ht="15.75" hidden="1" customHeight="1">
      <c r="B960" s="224"/>
      <c r="C960" s="217"/>
      <c r="D960" s="71"/>
    </row>
    <row r="961" spans="2:4" s="15" customFormat="1" ht="15.75" hidden="1" customHeight="1">
      <c r="B961" s="224"/>
      <c r="C961" s="217"/>
      <c r="D961" s="71"/>
    </row>
    <row r="962" spans="2:4" s="15" customFormat="1" ht="15.75" hidden="1" customHeight="1">
      <c r="B962" s="224"/>
      <c r="C962" s="217"/>
      <c r="D962" s="71"/>
    </row>
    <row r="963" spans="2:4" s="15" customFormat="1" ht="15.75" hidden="1" customHeight="1">
      <c r="B963" s="224"/>
      <c r="C963" s="217"/>
      <c r="D963" s="71"/>
    </row>
    <row r="964" spans="2:4" s="15" customFormat="1" ht="15.75" hidden="1" customHeight="1">
      <c r="B964" s="224"/>
      <c r="C964" s="217"/>
      <c r="D964" s="71"/>
    </row>
    <row r="965" spans="2:4" s="15" customFormat="1" ht="15.75" hidden="1" customHeight="1">
      <c r="B965" s="224"/>
      <c r="C965" s="217"/>
      <c r="D965" s="71"/>
    </row>
    <row r="966" spans="2:4" s="15" customFormat="1" ht="15.75" hidden="1" customHeight="1">
      <c r="B966" s="224"/>
      <c r="C966" s="217"/>
      <c r="D966" s="71"/>
    </row>
    <row r="967" spans="2:4" s="15" customFormat="1" ht="15.75" hidden="1" customHeight="1">
      <c r="B967" s="224"/>
      <c r="C967" s="217"/>
      <c r="D967" s="71"/>
    </row>
    <row r="968" spans="2:4" s="15" customFormat="1" ht="15" hidden="1">
      <c r="B968" s="224"/>
      <c r="C968" s="217"/>
      <c r="D968" s="71"/>
    </row>
    <row r="969" spans="2:4" s="15" customFormat="1" ht="15" hidden="1">
      <c r="B969" s="224"/>
      <c r="C969" s="217"/>
      <c r="D969" s="71"/>
    </row>
    <row r="970" spans="2:4" s="15" customFormat="1" ht="15" hidden="1">
      <c r="B970" s="224"/>
      <c r="C970" s="217"/>
      <c r="D970" s="71"/>
    </row>
    <row r="971" spans="2:4" s="15" customFormat="1" ht="15" hidden="1" customHeight="1">
      <c r="B971" s="224"/>
      <c r="C971" s="217"/>
      <c r="D971" s="71"/>
    </row>
    <row r="972" spans="2:4" s="15" customFormat="1" ht="15" hidden="1" customHeight="1">
      <c r="B972" s="224"/>
      <c r="C972" s="217"/>
      <c r="D972" s="71"/>
    </row>
    <row r="973" spans="2:4" s="15" customFormat="1" ht="15" hidden="1" customHeight="1">
      <c r="B973" s="224"/>
      <c r="C973" s="217"/>
      <c r="D973" s="71"/>
    </row>
    <row r="974" spans="2:4" s="15" customFormat="1" ht="15" hidden="1" customHeight="1">
      <c r="B974" s="224"/>
      <c r="C974" s="217"/>
      <c r="D974" s="71"/>
    </row>
    <row r="975" spans="2:4" s="15" customFormat="1" ht="15" hidden="1" customHeight="1">
      <c r="B975" s="224"/>
      <c r="C975" s="217"/>
      <c r="D975" s="71"/>
    </row>
    <row r="976" spans="2:4" s="15" customFormat="1" ht="15" hidden="1" customHeight="1">
      <c r="B976" s="224"/>
      <c r="C976" s="217"/>
      <c r="D976" s="71"/>
    </row>
    <row r="977" spans="2:4" s="15" customFormat="1" ht="15" hidden="1" customHeight="1">
      <c r="B977" s="224"/>
      <c r="C977" s="217"/>
      <c r="D977" s="71"/>
    </row>
    <row r="978" spans="2:4" s="15" customFormat="1" ht="15" hidden="1" customHeight="1">
      <c r="B978" s="224"/>
      <c r="C978" s="217"/>
      <c r="D978" s="71"/>
    </row>
    <row r="979" spans="2:4" s="15" customFormat="1" ht="15" hidden="1" customHeight="1">
      <c r="B979" s="224"/>
      <c r="C979" s="217"/>
      <c r="D979" s="71"/>
    </row>
    <row r="980" spans="2:4" s="15" customFormat="1" ht="15" hidden="1" customHeight="1">
      <c r="B980" s="224"/>
      <c r="C980" s="217"/>
      <c r="D980" s="71"/>
    </row>
    <row r="981" spans="2:4" s="15" customFormat="1" ht="0" hidden="1" customHeight="1">
      <c r="B981" s="224"/>
      <c r="C981" s="217"/>
      <c r="D981" s="71"/>
    </row>
    <row r="982" spans="2:4" s="15" customFormat="1" ht="0" hidden="1" customHeight="1">
      <c r="B982" s="224"/>
      <c r="C982" s="217"/>
      <c r="D982" s="71"/>
    </row>
    <row r="983" spans="2:4" s="15" customFormat="1" ht="0" hidden="1" customHeight="1">
      <c r="B983" s="224"/>
      <c r="C983" s="217"/>
      <c r="D983" s="71"/>
    </row>
    <row r="984" spans="2:4" s="15" customFormat="1" ht="0" hidden="1" customHeight="1">
      <c r="B984" s="224"/>
      <c r="C984" s="217"/>
      <c r="D984" s="71"/>
    </row>
    <row r="985" spans="2:4" s="15" customFormat="1" ht="0" hidden="1" customHeight="1">
      <c r="B985" s="224"/>
      <c r="C985" s="217"/>
      <c r="D985" s="71"/>
    </row>
    <row r="986" spans="2:4" s="15" customFormat="1" ht="0" hidden="1" customHeight="1">
      <c r="B986" s="224"/>
      <c r="C986" s="217"/>
      <c r="D986" s="71"/>
    </row>
    <row r="987" spans="2:4" s="15" customFormat="1" ht="0" hidden="1" customHeight="1">
      <c r="B987" s="224"/>
      <c r="C987" s="217"/>
      <c r="D987" s="71"/>
    </row>
  </sheetData>
  <sheetProtection selectLockedCells="1"/>
  <mergeCells count="12">
    <mergeCell ref="E12:E23"/>
    <mergeCell ref="D12:D27"/>
    <mergeCell ref="A1:D1"/>
    <mergeCell ref="A2:D2"/>
    <mergeCell ref="A3:C3"/>
    <mergeCell ref="A4:C4"/>
    <mergeCell ref="A5:C5"/>
    <mergeCell ref="A9:D9"/>
    <mergeCell ref="A10:D10"/>
    <mergeCell ref="A6:D6"/>
    <mergeCell ref="A7:D7"/>
    <mergeCell ref="A8:D8"/>
  </mergeCells>
  <pageMargins left="0.7" right="0.7" top="0.75" bottom="0.75" header="0" footer="0"/>
  <pageSetup scale="1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4C90F-368C-7C46-995F-08691EA00CB0}">
  <sheetPr>
    <pageSetUpPr fitToPage="1"/>
  </sheetPr>
  <dimension ref="A1:AN381"/>
  <sheetViews>
    <sheetView showGridLines="0" zoomScaleNormal="100" workbookViewId="0">
      <selection activeCell="A3" sqref="A3:C3"/>
    </sheetView>
  </sheetViews>
  <sheetFormatPr defaultColWidth="0" defaultRowHeight="15" customHeight="1" zeroHeight="1"/>
  <cols>
    <col min="1" max="1" width="20.7109375" style="7" customWidth="1"/>
    <col min="2" max="2" width="88.85546875" style="225" customWidth="1"/>
    <col min="3" max="3" width="28.7109375" style="218" customWidth="1"/>
    <col min="4" max="4" width="105.140625" style="72" hidden="1" customWidth="1"/>
    <col min="5" max="6" width="105.140625" style="7" hidden="1" customWidth="1"/>
    <col min="7" max="40" width="8.7109375" style="7" hidden="1" customWidth="1"/>
    <col min="41" max="16384" width="14.42578125" style="7" hidden="1"/>
  </cols>
  <sheetData>
    <row r="1" spans="1:40" s="23" customFormat="1" ht="37.5" customHeight="1">
      <c r="A1" s="158" t="s">
        <v>108</v>
      </c>
      <c r="B1" s="159"/>
      <c r="C1" s="159"/>
      <c r="D1" s="160"/>
      <c r="E1" s="22"/>
      <c r="F1" s="22"/>
      <c r="G1" s="21"/>
    </row>
    <row r="2" spans="1:40" s="24" customFormat="1" ht="15.75">
      <c r="A2" s="161" t="s">
        <v>8</v>
      </c>
      <c r="B2" s="162"/>
      <c r="C2" s="162"/>
      <c r="D2" s="162"/>
      <c r="E2" s="43"/>
      <c r="F2" s="44"/>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row>
    <row r="3" spans="1:40" s="24" customFormat="1" ht="15.75">
      <c r="A3" s="155" t="s">
        <v>9</v>
      </c>
      <c r="B3" s="134"/>
      <c r="C3" s="135"/>
      <c r="D3" s="219"/>
      <c r="E3" s="26"/>
      <c r="F3" s="25"/>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row>
    <row r="4" spans="1:40" s="24" customFormat="1" ht="15.75">
      <c r="A4" s="155" t="s">
        <v>10</v>
      </c>
      <c r="B4" s="134"/>
      <c r="C4" s="135"/>
      <c r="D4" s="219"/>
      <c r="E4" s="26"/>
      <c r="F4" s="25"/>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row>
    <row r="5" spans="1:40" s="24" customFormat="1" ht="15.75">
      <c r="A5" s="155" t="s">
        <v>11</v>
      </c>
      <c r="B5" s="134"/>
      <c r="C5" s="135"/>
      <c r="D5" s="219"/>
      <c r="E5" s="26"/>
      <c r="F5" s="25"/>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row>
    <row r="6" spans="1:40" s="24" customFormat="1" ht="15.75">
      <c r="A6" s="238" t="s">
        <v>12</v>
      </c>
      <c r="B6" s="239"/>
      <c r="C6" s="239"/>
      <c r="D6" s="240"/>
      <c r="E6" s="27"/>
      <c r="F6" s="33"/>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row>
    <row r="7" spans="1:40" s="24" customFormat="1" ht="51" customHeight="1">
      <c r="A7" s="241" t="s">
        <v>13</v>
      </c>
      <c r="B7" s="227"/>
      <c r="C7" s="227"/>
      <c r="D7" s="242"/>
      <c r="E7" s="27"/>
      <c r="F7" s="33"/>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row>
    <row r="8" spans="1:40" s="28" customFormat="1" ht="34.5" customHeight="1">
      <c r="A8" s="147" t="s">
        <v>14</v>
      </c>
      <c r="B8" s="147"/>
      <c r="C8" s="147"/>
      <c r="D8" s="147"/>
      <c r="E8" s="29" t="s">
        <v>15</v>
      </c>
      <c r="F8" s="34"/>
    </row>
    <row r="9" spans="1:40" s="28" customFormat="1" ht="30.75" customHeight="1">
      <c r="A9" s="243" t="s">
        <v>109</v>
      </c>
      <c r="B9" s="229"/>
      <c r="C9" s="229"/>
      <c r="D9" s="229"/>
      <c r="E9" s="28" t="s">
        <v>17</v>
      </c>
      <c r="F9" s="35"/>
    </row>
    <row r="10" spans="1:40" s="28" customFormat="1" ht="34.5" customHeight="1">
      <c r="A10" s="243" t="s">
        <v>110</v>
      </c>
      <c r="B10" s="229"/>
      <c r="C10" s="229"/>
      <c r="D10" s="229"/>
      <c r="F10" s="30"/>
    </row>
    <row r="11" spans="1:40" s="28" customFormat="1" ht="16.5">
      <c r="A11" s="73" t="s">
        <v>19</v>
      </c>
      <c r="B11" s="234" t="s">
        <v>111</v>
      </c>
      <c r="C11" s="74" t="s">
        <v>21</v>
      </c>
      <c r="D11" s="244" t="s">
        <v>112</v>
      </c>
      <c r="E11" s="31" t="s">
        <v>21</v>
      </c>
      <c r="F11" s="32" t="s">
        <v>22</v>
      </c>
    </row>
    <row r="12" spans="1:40" ht="31.5" customHeight="1">
      <c r="A12" s="42" t="s">
        <v>113</v>
      </c>
      <c r="B12" s="200" t="s">
        <v>114</v>
      </c>
      <c r="C12" s="45" t="s">
        <v>25</v>
      </c>
      <c r="D12" s="245"/>
      <c r="E12" s="39"/>
      <c r="F12" s="157"/>
      <c r="G12" s="8"/>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row>
    <row r="13" spans="1:40" ht="27" customHeight="1">
      <c r="A13" s="42" t="s">
        <v>115</v>
      </c>
      <c r="B13" s="200" t="s">
        <v>116</v>
      </c>
      <c r="C13" s="45" t="s">
        <v>25</v>
      </c>
      <c r="D13" s="245"/>
      <c r="E13" s="39"/>
      <c r="F13" s="157"/>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row>
    <row r="14" spans="1:40" ht="27" customHeight="1">
      <c r="A14" s="42" t="s">
        <v>117</v>
      </c>
      <c r="B14" s="200" t="s">
        <v>118</v>
      </c>
      <c r="C14" s="45" t="s">
        <v>25</v>
      </c>
      <c r="D14" s="245"/>
      <c r="E14" s="39"/>
      <c r="F14" s="157"/>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row>
    <row r="15" spans="1:40" ht="30.75">
      <c r="A15" s="42" t="s">
        <v>119</v>
      </c>
      <c r="B15" s="200" t="s">
        <v>120</v>
      </c>
      <c r="C15" s="45" t="s">
        <v>25</v>
      </c>
      <c r="D15" s="245"/>
      <c r="E15" s="39"/>
      <c r="F15" s="157"/>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row>
    <row r="16" spans="1:40" ht="30.75">
      <c r="A16" s="42" t="s">
        <v>121</v>
      </c>
      <c r="B16" s="200" t="s">
        <v>122</v>
      </c>
      <c r="C16" s="45" t="s">
        <v>25</v>
      </c>
      <c r="D16" s="245"/>
      <c r="E16" s="39"/>
      <c r="F16" s="157"/>
      <c r="G16" s="16"/>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row>
    <row r="17" spans="1:40" ht="30.75">
      <c r="A17" s="42" t="s">
        <v>123</v>
      </c>
      <c r="B17" s="200" t="s">
        <v>124</v>
      </c>
      <c r="C17" s="45" t="s">
        <v>25</v>
      </c>
      <c r="D17" s="245"/>
      <c r="E17" s="39"/>
      <c r="F17" s="157"/>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row>
    <row r="18" spans="1:40" ht="27" customHeight="1">
      <c r="A18" s="42" t="s">
        <v>125</v>
      </c>
      <c r="B18" s="200" t="s">
        <v>126</v>
      </c>
      <c r="C18" s="45" t="s">
        <v>25</v>
      </c>
      <c r="D18" s="245"/>
      <c r="E18" s="39"/>
      <c r="F18" s="157"/>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row>
    <row r="19" spans="1:40" ht="30.75">
      <c r="A19" s="42" t="s">
        <v>127</v>
      </c>
      <c r="B19" s="200" t="s">
        <v>128</v>
      </c>
      <c r="C19" s="45" t="s">
        <v>25</v>
      </c>
      <c r="D19" s="245"/>
      <c r="E19" s="39"/>
      <c r="F19" s="157"/>
      <c r="G19" s="16"/>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row>
    <row r="20" spans="1:40" ht="30.75">
      <c r="A20" s="42" t="s">
        <v>129</v>
      </c>
      <c r="B20" s="200" t="s">
        <v>130</v>
      </c>
      <c r="C20" s="45" t="s">
        <v>25</v>
      </c>
      <c r="D20" s="245"/>
      <c r="E20" s="39"/>
      <c r="F20" s="157"/>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row>
    <row r="21" spans="1:40" ht="30.75">
      <c r="A21" s="42" t="s">
        <v>131</v>
      </c>
      <c r="B21" s="200" t="s">
        <v>132</v>
      </c>
      <c r="C21" s="45" t="s">
        <v>25</v>
      </c>
      <c r="D21" s="245"/>
      <c r="E21" s="39"/>
      <c r="F21" s="157"/>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row>
    <row r="22" spans="1:40" ht="30.75">
      <c r="A22" s="42" t="s">
        <v>133</v>
      </c>
      <c r="B22" s="235" t="s">
        <v>134</v>
      </c>
      <c r="C22" s="45" t="s">
        <v>25</v>
      </c>
      <c r="D22" s="245"/>
      <c r="E22" s="39"/>
      <c r="F22" s="157"/>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row>
    <row r="23" spans="1:40" ht="30.75">
      <c r="A23" s="42" t="s">
        <v>135</v>
      </c>
      <c r="B23" s="200" t="s">
        <v>136</v>
      </c>
      <c r="C23" s="45" t="s">
        <v>25</v>
      </c>
      <c r="D23" s="245"/>
      <c r="E23" s="39"/>
      <c r="F23" s="157"/>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row>
    <row r="24" spans="1:40" ht="30.75">
      <c r="A24" s="42" t="s">
        <v>137</v>
      </c>
      <c r="B24" s="200" t="s">
        <v>138</v>
      </c>
      <c r="C24" s="45" t="s">
        <v>25</v>
      </c>
      <c r="D24" s="245"/>
      <c r="E24" s="39"/>
      <c r="F24" s="157"/>
      <c r="G24" s="16"/>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row>
    <row r="25" spans="1:40" ht="30.75">
      <c r="A25" s="42" t="s">
        <v>139</v>
      </c>
      <c r="B25" s="200" t="s">
        <v>140</v>
      </c>
      <c r="C25" s="45" t="s">
        <v>25</v>
      </c>
      <c r="D25" s="245"/>
      <c r="E25" s="39"/>
      <c r="F25" s="157"/>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row>
    <row r="26" spans="1:40" ht="28.5" customHeight="1">
      <c r="A26" s="42" t="s">
        <v>141</v>
      </c>
      <c r="B26" s="200" t="s">
        <v>142</v>
      </c>
      <c r="C26" s="45" t="s">
        <v>25</v>
      </c>
      <c r="D26" s="245"/>
      <c r="E26" s="39"/>
      <c r="F26" s="157"/>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row>
    <row r="27" spans="1:40" ht="28.5" customHeight="1">
      <c r="A27" s="42" t="s">
        <v>143</v>
      </c>
      <c r="B27" s="200" t="s">
        <v>144</v>
      </c>
      <c r="C27" s="45" t="s">
        <v>25</v>
      </c>
      <c r="D27" s="245"/>
      <c r="E27" s="39"/>
      <c r="F27" s="157"/>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row>
    <row r="28" spans="1:40" ht="30" customHeight="1">
      <c r="A28" s="42" t="s">
        <v>145</v>
      </c>
      <c r="B28" s="200" t="s">
        <v>146</v>
      </c>
      <c r="C28" s="45" t="s">
        <v>147</v>
      </c>
      <c r="D28" s="245"/>
      <c r="E28" s="39"/>
      <c r="F28" s="157"/>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row>
    <row r="29" spans="1:40" ht="32.25" customHeight="1">
      <c r="A29" s="42" t="s">
        <v>148</v>
      </c>
      <c r="B29" s="200" t="s">
        <v>149</v>
      </c>
      <c r="C29" s="45" t="s">
        <v>147</v>
      </c>
      <c r="D29" s="245"/>
      <c r="E29" s="39"/>
      <c r="F29" s="157"/>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row>
    <row r="30" spans="1:40" ht="30.75">
      <c r="A30" s="42" t="s">
        <v>150</v>
      </c>
      <c r="B30" s="200" t="s">
        <v>151</v>
      </c>
      <c r="C30" s="45" t="s">
        <v>25</v>
      </c>
      <c r="D30" s="245"/>
      <c r="E30" s="39"/>
      <c r="F30" s="157"/>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row>
    <row r="31" spans="1:40" ht="30.75">
      <c r="A31" s="42" t="s">
        <v>152</v>
      </c>
      <c r="B31" s="201" t="s">
        <v>153</v>
      </c>
      <c r="C31" s="45" t="s">
        <v>25</v>
      </c>
      <c r="D31" s="245"/>
      <c r="E31" s="39"/>
      <c r="F31" s="157"/>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row>
    <row r="32" spans="1:40" ht="31.5" customHeight="1">
      <c r="A32" s="42" t="s">
        <v>154</v>
      </c>
      <c r="B32" s="201" t="s">
        <v>99</v>
      </c>
      <c r="C32" s="45" t="s">
        <v>25</v>
      </c>
      <c r="D32" s="245"/>
      <c r="E32" s="39"/>
      <c r="F32" s="157"/>
      <c r="G32" s="16"/>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row>
    <row r="33" spans="1:40" ht="27" customHeight="1">
      <c r="A33" s="42" t="s">
        <v>155</v>
      </c>
      <c r="B33" s="201" t="s">
        <v>156</v>
      </c>
      <c r="C33" s="45" t="s">
        <v>25</v>
      </c>
      <c r="D33" s="245"/>
      <c r="E33" s="39"/>
      <c r="F33" s="157"/>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row>
    <row r="34" spans="1:40" ht="33" customHeight="1">
      <c r="A34" s="42" t="s">
        <v>157</v>
      </c>
      <c r="B34" s="200" t="s">
        <v>158</v>
      </c>
      <c r="C34" s="45" t="s">
        <v>25</v>
      </c>
      <c r="D34" s="245"/>
      <c r="E34" s="40"/>
      <c r="F34" s="157"/>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row>
    <row r="35" spans="1:40" ht="28.5" customHeight="1">
      <c r="A35" s="42" t="s">
        <v>159</v>
      </c>
      <c r="B35" s="200" t="s">
        <v>160</v>
      </c>
      <c r="C35" s="45" t="s">
        <v>25</v>
      </c>
      <c r="D35" s="246"/>
      <c r="E35" s="156"/>
      <c r="F35" s="157"/>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row>
    <row r="36" spans="1:40" ht="259.5">
      <c r="A36" s="42" t="s">
        <v>46</v>
      </c>
      <c r="B36" s="236" t="s">
        <v>161</v>
      </c>
      <c r="C36" s="233" t="s">
        <v>48</v>
      </c>
      <c r="D36" s="246"/>
      <c r="E36" s="156"/>
      <c r="F36" s="157"/>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row>
    <row r="37" spans="1:40" ht="16.5">
      <c r="A37" s="42"/>
      <c r="B37" s="237" t="s">
        <v>162</v>
      </c>
      <c r="C37" s="75">
        <f>24-(COUNTIF(C12:C35,"does not meet expectations - 0 points"))</f>
        <v>22</v>
      </c>
      <c r="D37" s="246"/>
      <c r="E37" s="156"/>
      <c r="F37" s="157"/>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row>
    <row r="38" spans="1:40" hidden="1">
      <c r="A38" s="15"/>
      <c r="B38" s="224"/>
      <c r="C38" s="217"/>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row>
    <row r="39" spans="1:40" hidden="1">
      <c r="A39" s="15"/>
      <c r="B39" s="224"/>
      <c r="C39" s="217"/>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row>
    <row r="40" spans="1:40" hidden="1">
      <c r="A40" s="15"/>
      <c r="B40" s="224"/>
      <c r="C40" s="217"/>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row>
    <row r="41" spans="1:40" hidden="1">
      <c r="A41" s="15"/>
      <c r="B41" s="224"/>
      <c r="C41" s="217"/>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row>
    <row r="42" spans="1:40" hidden="1">
      <c r="A42" s="15"/>
      <c r="B42" s="224"/>
      <c r="C42" s="217"/>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row>
    <row r="43" spans="1:40" hidden="1">
      <c r="A43" s="15"/>
      <c r="B43" s="224"/>
      <c r="C43" s="217"/>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row>
    <row r="44" spans="1:40" hidden="1">
      <c r="A44" s="15"/>
      <c r="B44" s="224"/>
      <c r="C44" s="217"/>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row>
    <row r="45" spans="1:40" hidden="1">
      <c r="A45" s="15"/>
      <c r="B45" s="224"/>
      <c r="C45" s="217"/>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row>
    <row r="46" spans="1:40" hidden="1">
      <c r="A46" s="15"/>
      <c r="B46" s="224"/>
      <c r="C46" s="217"/>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row>
    <row r="47" spans="1:40" hidden="1">
      <c r="A47" s="15"/>
      <c r="B47" s="224"/>
      <c r="C47" s="217"/>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row>
    <row r="48" spans="1:40" hidden="1">
      <c r="A48" s="15"/>
      <c r="B48" s="224"/>
      <c r="C48" s="217"/>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row>
    <row r="49" spans="1:40" hidden="1">
      <c r="A49" s="15"/>
      <c r="B49" s="224"/>
      <c r="C49" s="217"/>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row>
    <row r="50" spans="1:40" hidden="1">
      <c r="A50" s="15"/>
      <c r="B50" s="224"/>
      <c r="C50" s="217"/>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row>
    <row r="51" spans="1:40" hidden="1">
      <c r="A51" s="15"/>
      <c r="B51" s="224"/>
      <c r="C51" s="217"/>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row>
    <row r="52" spans="1:40" hidden="1">
      <c r="A52" s="15"/>
      <c r="B52" s="224"/>
      <c r="C52" s="217"/>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row>
    <row r="53" spans="1:40" hidden="1">
      <c r="A53" s="15"/>
      <c r="B53" s="224"/>
      <c r="C53" s="217"/>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row>
    <row r="54" spans="1:40" hidden="1">
      <c r="A54" s="15"/>
      <c r="B54" s="224"/>
      <c r="C54" s="217"/>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row>
    <row r="55" spans="1:40" hidden="1">
      <c r="A55" s="15"/>
      <c r="B55" s="224"/>
      <c r="C55" s="217"/>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row>
    <row r="56" spans="1:40" hidden="1">
      <c r="A56" s="15"/>
      <c r="B56" s="224"/>
      <c r="C56" s="217"/>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row>
    <row r="57" spans="1:40" hidden="1">
      <c r="A57" s="15"/>
      <c r="B57" s="224"/>
      <c r="C57" s="217"/>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row>
    <row r="58" spans="1:40" hidden="1">
      <c r="A58" s="15"/>
      <c r="B58" s="224"/>
      <c r="C58" s="217"/>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row>
    <row r="59" spans="1:40" hidden="1">
      <c r="A59" s="15"/>
      <c r="B59" s="224"/>
      <c r="C59" s="217"/>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row>
    <row r="60" spans="1:40" hidden="1">
      <c r="A60" s="15"/>
      <c r="B60" s="224"/>
      <c r="C60" s="217"/>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row>
    <row r="61" spans="1:40" hidden="1">
      <c r="A61" s="15"/>
      <c r="B61" s="224"/>
      <c r="C61" s="217"/>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row>
    <row r="62" spans="1:40" hidden="1">
      <c r="A62" s="15"/>
      <c r="B62" s="224"/>
      <c r="C62" s="217"/>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row>
    <row r="63" spans="1:40" hidden="1">
      <c r="A63" s="15"/>
      <c r="B63" s="224"/>
      <c r="C63" s="217"/>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row>
    <row r="64" spans="1:40" hidden="1">
      <c r="A64" s="15"/>
      <c r="B64" s="224"/>
      <c r="C64" s="217"/>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row>
    <row r="65" spans="1:40" hidden="1">
      <c r="A65" s="15"/>
      <c r="B65" s="224"/>
      <c r="C65" s="217"/>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row>
    <row r="66" spans="1:40" hidden="1">
      <c r="A66" s="15"/>
      <c r="B66" s="224"/>
      <c r="C66" s="217"/>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row>
    <row r="67" spans="1:40" hidden="1">
      <c r="A67" s="15"/>
      <c r="B67" s="224"/>
      <c r="C67" s="217"/>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row>
    <row r="68" spans="1:40" hidden="1">
      <c r="A68" s="15"/>
      <c r="B68" s="224"/>
      <c r="C68" s="217"/>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row>
    <row r="69" spans="1:40" hidden="1">
      <c r="A69" s="15"/>
      <c r="B69" s="224"/>
      <c r="C69" s="217"/>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row>
    <row r="70" spans="1:40" hidden="1">
      <c r="A70" s="15"/>
      <c r="B70" s="224"/>
      <c r="C70" s="217"/>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row>
    <row r="71" spans="1:40" hidden="1">
      <c r="A71" s="15"/>
      <c r="B71" s="224"/>
      <c r="C71" s="217"/>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row>
    <row r="72" spans="1:40" hidden="1">
      <c r="A72" s="15"/>
      <c r="B72" s="224"/>
      <c r="C72" s="217"/>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row>
    <row r="73" spans="1:40" hidden="1">
      <c r="A73" s="15"/>
      <c r="B73" s="224"/>
      <c r="C73" s="217"/>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row>
    <row r="74" spans="1:40" hidden="1">
      <c r="A74" s="15"/>
      <c r="B74" s="224"/>
      <c r="C74" s="217"/>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row>
    <row r="75" spans="1:40" hidden="1">
      <c r="A75" s="15"/>
      <c r="B75" s="224"/>
      <c r="C75" s="217"/>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row>
    <row r="76" spans="1:40" hidden="1">
      <c r="A76" s="15"/>
      <c r="B76" s="224"/>
      <c r="C76" s="217"/>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row>
    <row r="77" spans="1:40" hidden="1">
      <c r="A77" s="15"/>
      <c r="B77" s="224"/>
      <c r="C77" s="217"/>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row>
    <row r="78" spans="1:40" hidden="1">
      <c r="A78" s="15"/>
      <c r="B78" s="224"/>
      <c r="C78" s="217"/>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row>
    <row r="79" spans="1:40" hidden="1">
      <c r="A79" s="15"/>
      <c r="B79" s="224"/>
      <c r="C79" s="217"/>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row>
    <row r="80" spans="1:40" hidden="1">
      <c r="A80" s="15"/>
      <c r="B80" s="224"/>
      <c r="C80" s="217"/>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row>
    <row r="81" spans="1:40" hidden="1">
      <c r="A81" s="15"/>
      <c r="B81" s="224"/>
      <c r="C81" s="217"/>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row>
    <row r="82" spans="1:40" hidden="1">
      <c r="A82" s="15"/>
      <c r="B82" s="224"/>
      <c r="C82" s="217"/>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row>
    <row r="83" spans="1:40" hidden="1">
      <c r="A83" s="15"/>
      <c r="B83" s="224"/>
      <c r="C83" s="217"/>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row>
    <row r="84" spans="1:40" hidden="1">
      <c r="A84" s="15"/>
      <c r="B84" s="224"/>
      <c r="C84" s="217"/>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row>
    <row r="85" spans="1:40" hidden="1">
      <c r="A85" s="15"/>
      <c r="B85" s="224"/>
      <c r="C85" s="217"/>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row>
    <row r="86" spans="1:40" hidden="1">
      <c r="A86" s="15"/>
      <c r="B86" s="224"/>
      <c r="C86" s="217"/>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row>
    <row r="87" spans="1:40" hidden="1">
      <c r="A87" s="15"/>
      <c r="B87" s="224"/>
      <c r="C87" s="217"/>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row>
    <row r="88" spans="1:40" hidden="1">
      <c r="A88" s="15"/>
      <c r="B88" s="224"/>
      <c r="C88" s="217"/>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row>
    <row r="89" spans="1:40" hidden="1">
      <c r="A89" s="15"/>
      <c r="B89" s="224"/>
      <c r="C89" s="217"/>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row>
    <row r="90" spans="1:40" hidden="1">
      <c r="A90" s="15"/>
      <c r="B90" s="224"/>
      <c r="C90" s="217"/>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row>
    <row r="91" spans="1:40" hidden="1">
      <c r="A91" s="15"/>
      <c r="B91" s="224"/>
      <c r="C91" s="217"/>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row>
    <row r="92" spans="1:40" hidden="1">
      <c r="A92" s="15"/>
      <c r="B92" s="224"/>
      <c r="C92" s="217"/>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row>
    <row r="93" spans="1:40" hidden="1">
      <c r="A93" s="15"/>
      <c r="B93" s="224"/>
      <c r="C93" s="217"/>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row>
    <row r="94" spans="1:40" hidden="1">
      <c r="A94" s="15"/>
      <c r="B94" s="224"/>
      <c r="C94" s="217"/>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row>
    <row r="95" spans="1:40" hidden="1">
      <c r="A95" s="15"/>
      <c r="B95" s="224"/>
      <c r="C95" s="217"/>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row>
    <row r="96" spans="1:40" hidden="1">
      <c r="A96" s="15"/>
      <c r="B96" s="224"/>
      <c r="C96" s="217"/>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row>
    <row r="97" spans="1:40" hidden="1">
      <c r="A97" s="15"/>
      <c r="B97" s="224"/>
      <c r="C97" s="217"/>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row>
    <row r="98" spans="1:40" hidden="1">
      <c r="A98" s="15"/>
      <c r="B98" s="224"/>
      <c r="C98" s="217"/>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row>
    <row r="99" spans="1:40" hidden="1">
      <c r="A99" s="15"/>
      <c r="B99" s="224"/>
      <c r="C99" s="217"/>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row>
    <row r="100" spans="1:40" hidden="1">
      <c r="A100" s="15"/>
      <c r="B100" s="224"/>
      <c r="C100" s="217"/>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row>
    <row r="101" spans="1:40" hidden="1">
      <c r="A101" s="15"/>
      <c r="B101" s="224"/>
      <c r="C101" s="217"/>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row>
    <row r="102" spans="1:40" hidden="1">
      <c r="A102" s="15"/>
      <c r="B102" s="224"/>
      <c r="C102" s="217"/>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row>
    <row r="103" spans="1:40" hidden="1">
      <c r="A103" s="15"/>
      <c r="B103" s="224"/>
      <c r="C103" s="217"/>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row>
    <row r="104" spans="1:40" hidden="1">
      <c r="A104" s="15"/>
      <c r="B104" s="224"/>
      <c r="C104" s="217"/>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row>
    <row r="105" spans="1:40" hidden="1">
      <c r="A105" s="15"/>
      <c r="B105" s="224"/>
      <c r="C105" s="217"/>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row>
    <row r="106" spans="1:40" hidden="1">
      <c r="A106" s="15"/>
      <c r="B106" s="224"/>
      <c r="C106" s="217"/>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row>
    <row r="107" spans="1:40" hidden="1">
      <c r="A107" s="15"/>
      <c r="B107" s="224"/>
      <c r="C107" s="217"/>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row>
    <row r="108" spans="1:40" hidden="1">
      <c r="A108" s="15"/>
      <c r="B108" s="224"/>
      <c r="C108" s="217"/>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row>
    <row r="109" spans="1:40" hidden="1">
      <c r="A109" s="15"/>
      <c r="B109" s="224"/>
      <c r="C109" s="217"/>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row>
    <row r="110" spans="1:40" hidden="1">
      <c r="A110" s="15"/>
      <c r="B110" s="224"/>
      <c r="C110" s="217"/>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row>
    <row r="111" spans="1:40" hidden="1">
      <c r="A111" s="15"/>
      <c r="B111" s="224"/>
      <c r="C111" s="217"/>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row>
    <row r="112" spans="1:40" hidden="1">
      <c r="A112" s="15"/>
      <c r="B112" s="224"/>
      <c r="C112" s="217"/>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row>
    <row r="113" spans="1:40" hidden="1">
      <c r="A113" s="15"/>
      <c r="B113" s="224"/>
      <c r="C113" s="217"/>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row>
    <row r="114" spans="1:40" hidden="1">
      <c r="A114" s="15"/>
      <c r="B114" s="224"/>
      <c r="C114" s="217"/>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row>
    <row r="115" spans="1:40" hidden="1">
      <c r="A115" s="15"/>
      <c r="B115" s="224"/>
      <c r="C115" s="217"/>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row>
    <row r="116" spans="1:40" hidden="1">
      <c r="A116" s="15"/>
      <c r="B116" s="224"/>
      <c r="C116" s="217"/>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row>
    <row r="117" spans="1:40" hidden="1">
      <c r="A117" s="15"/>
      <c r="B117" s="224"/>
      <c r="C117" s="217"/>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row>
    <row r="118" spans="1:40" hidden="1">
      <c r="A118" s="15"/>
      <c r="B118" s="224"/>
      <c r="C118" s="217"/>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row>
    <row r="119" spans="1:40" hidden="1">
      <c r="A119" s="15"/>
      <c r="B119" s="224"/>
      <c r="C119" s="217"/>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row>
    <row r="120" spans="1:40" hidden="1">
      <c r="A120" s="15"/>
      <c r="B120" s="224"/>
      <c r="C120" s="217"/>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row>
    <row r="121" spans="1:40" hidden="1">
      <c r="A121" s="15"/>
      <c r="B121" s="224"/>
      <c r="C121" s="217"/>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row>
    <row r="122" spans="1:40" hidden="1">
      <c r="A122" s="15"/>
      <c r="B122" s="224"/>
      <c r="C122" s="217"/>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row>
    <row r="123" spans="1:40" hidden="1">
      <c r="A123" s="15"/>
      <c r="B123" s="224"/>
      <c r="C123" s="217"/>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row>
    <row r="124" spans="1:40" hidden="1">
      <c r="A124" s="15"/>
      <c r="B124" s="224"/>
      <c r="C124" s="217"/>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row>
    <row r="125" spans="1:40" hidden="1">
      <c r="A125" s="15"/>
      <c r="B125" s="224"/>
      <c r="C125" s="217"/>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row>
    <row r="126" spans="1:40" hidden="1">
      <c r="A126" s="15"/>
      <c r="B126" s="224"/>
      <c r="C126" s="217"/>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row>
    <row r="127" spans="1:40" hidden="1">
      <c r="A127" s="15"/>
      <c r="B127" s="224"/>
      <c r="C127" s="217"/>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row>
    <row r="128" spans="1:40" hidden="1">
      <c r="A128" s="15"/>
      <c r="B128" s="224"/>
      <c r="C128" s="217"/>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row>
    <row r="129" spans="1:40" hidden="1">
      <c r="A129" s="15"/>
      <c r="B129" s="224"/>
      <c r="C129" s="217"/>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row>
    <row r="130" spans="1:40" hidden="1">
      <c r="A130" s="15"/>
      <c r="B130" s="224"/>
      <c r="C130" s="217"/>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row>
    <row r="131" spans="1:40" hidden="1">
      <c r="A131" s="15"/>
      <c r="B131" s="224"/>
      <c r="C131" s="217"/>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row>
    <row r="132" spans="1:40" hidden="1">
      <c r="A132" s="15"/>
      <c r="B132" s="224"/>
      <c r="C132" s="217"/>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row>
    <row r="133" spans="1:40" hidden="1">
      <c r="A133" s="15"/>
      <c r="B133" s="224"/>
      <c r="C133" s="217"/>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row>
    <row r="134" spans="1:40" hidden="1">
      <c r="A134" s="15"/>
      <c r="B134" s="224"/>
      <c r="C134" s="217"/>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row>
    <row r="135" spans="1:40" hidden="1">
      <c r="A135" s="15"/>
      <c r="B135" s="224"/>
      <c r="C135" s="217"/>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row>
    <row r="136" spans="1:40" hidden="1">
      <c r="A136" s="15"/>
      <c r="B136" s="224"/>
      <c r="C136" s="217"/>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row>
    <row r="137" spans="1:40" hidden="1">
      <c r="A137" s="15"/>
      <c r="B137" s="224"/>
      <c r="C137" s="217"/>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row>
    <row r="138" spans="1:40" hidden="1">
      <c r="A138" s="15"/>
      <c r="B138" s="224"/>
      <c r="C138" s="217"/>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row>
    <row r="139" spans="1:40" hidden="1">
      <c r="A139" s="15"/>
      <c r="B139" s="224"/>
      <c r="C139" s="217"/>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row>
    <row r="140" spans="1:40" hidden="1">
      <c r="A140" s="15"/>
      <c r="B140" s="224"/>
      <c r="C140" s="217"/>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row>
    <row r="141" spans="1:40" hidden="1">
      <c r="A141" s="15"/>
      <c r="B141" s="224"/>
      <c r="C141" s="217"/>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row>
    <row r="142" spans="1:40" hidden="1">
      <c r="A142" s="15"/>
      <c r="B142" s="224"/>
      <c r="C142" s="217"/>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row>
    <row r="143" spans="1:40" hidden="1">
      <c r="A143" s="15"/>
      <c r="B143" s="224"/>
      <c r="C143" s="217"/>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row>
    <row r="144" spans="1:40" hidden="1">
      <c r="A144" s="15"/>
      <c r="B144" s="224"/>
      <c r="C144" s="217"/>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row>
    <row r="145" spans="1:40" hidden="1">
      <c r="A145" s="15"/>
      <c r="B145" s="224"/>
      <c r="C145" s="217"/>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row>
    <row r="146" spans="1:40" hidden="1">
      <c r="A146" s="15"/>
      <c r="B146" s="224"/>
      <c r="C146" s="217"/>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row>
    <row r="147" spans="1:40" hidden="1">
      <c r="A147" s="15"/>
      <c r="B147" s="224"/>
      <c r="C147" s="217"/>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row>
    <row r="148" spans="1:40" hidden="1">
      <c r="A148" s="15"/>
      <c r="B148" s="224"/>
      <c r="C148" s="217"/>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row>
    <row r="149" spans="1:40" hidden="1">
      <c r="A149" s="15"/>
      <c r="B149" s="224"/>
      <c r="C149" s="217"/>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row>
    <row r="150" spans="1:40" hidden="1">
      <c r="A150" s="15"/>
      <c r="B150" s="224"/>
      <c r="C150" s="217"/>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row>
    <row r="151" spans="1:40" hidden="1">
      <c r="A151" s="15"/>
      <c r="B151" s="224"/>
      <c r="C151" s="217"/>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row>
    <row r="152" spans="1:40" hidden="1">
      <c r="A152" s="15"/>
      <c r="B152" s="224"/>
      <c r="C152" s="217"/>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row>
    <row r="153" spans="1:40" hidden="1">
      <c r="A153" s="15"/>
      <c r="B153" s="224"/>
      <c r="C153" s="217"/>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row>
    <row r="154" spans="1:40" hidden="1">
      <c r="A154" s="15"/>
      <c r="B154" s="224"/>
      <c r="C154" s="217"/>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row>
    <row r="155" spans="1:40" hidden="1">
      <c r="A155" s="15"/>
      <c r="B155" s="224"/>
      <c r="C155" s="217"/>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row>
    <row r="156" spans="1:40" hidden="1">
      <c r="A156" s="15"/>
      <c r="B156" s="224"/>
      <c r="C156" s="217"/>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row>
    <row r="157" spans="1:40" hidden="1">
      <c r="A157" s="15"/>
      <c r="B157" s="224"/>
      <c r="C157" s="217"/>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row>
    <row r="158" spans="1:40" hidden="1">
      <c r="A158" s="15"/>
      <c r="B158" s="224"/>
      <c r="C158" s="217"/>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row>
    <row r="159" spans="1:40" hidden="1">
      <c r="A159" s="15"/>
      <c r="B159" s="224"/>
      <c r="C159" s="217"/>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row>
    <row r="160" spans="1:40" hidden="1">
      <c r="A160" s="15"/>
      <c r="B160" s="224"/>
      <c r="C160" s="217"/>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row>
    <row r="161" spans="1:40" hidden="1">
      <c r="A161" s="15"/>
      <c r="B161" s="224"/>
      <c r="C161" s="217"/>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row>
    <row r="162" spans="1:40" hidden="1">
      <c r="A162" s="15"/>
      <c r="B162" s="224"/>
      <c r="C162" s="217"/>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row>
    <row r="163" spans="1:40" hidden="1">
      <c r="A163" s="15"/>
      <c r="B163" s="224"/>
      <c r="C163" s="217"/>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row>
    <row r="164" spans="1:40" hidden="1">
      <c r="A164" s="15"/>
      <c r="B164" s="224"/>
      <c r="C164" s="217"/>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row>
    <row r="165" spans="1:40" hidden="1">
      <c r="A165" s="15"/>
      <c r="B165" s="224"/>
      <c r="C165" s="217"/>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row>
    <row r="166" spans="1:40" hidden="1">
      <c r="A166" s="15"/>
      <c r="B166" s="224"/>
      <c r="C166" s="217"/>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row>
    <row r="167" spans="1:40" hidden="1">
      <c r="A167" s="15"/>
      <c r="B167" s="224"/>
      <c r="C167" s="217"/>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row>
    <row r="168" spans="1:40" hidden="1">
      <c r="A168" s="15"/>
      <c r="B168" s="224"/>
      <c r="C168" s="217"/>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row>
    <row r="169" spans="1:40" hidden="1">
      <c r="A169" s="15"/>
      <c r="B169" s="224"/>
      <c r="C169" s="217"/>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row>
    <row r="170" spans="1:40" hidden="1">
      <c r="A170" s="15"/>
      <c r="B170" s="224"/>
      <c r="C170" s="217"/>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row>
    <row r="171" spans="1:40" hidden="1">
      <c r="A171" s="15"/>
      <c r="B171" s="224"/>
      <c r="C171" s="217"/>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row>
    <row r="172" spans="1:40" hidden="1">
      <c r="A172" s="15"/>
      <c r="B172" s="224"/>
      <c r="C172" s="217"/>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row>
    <row r="173" spans="1:40" hidden="1">
      <c r="A173" s="15"/>
      <c r="B173" s="224"/>
      <c r="C173" s="217"/>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row>
    <row r="174" spans="1:40" hidden="1">
      <c r="A174" s="15"/>
      <c r="B174" s="224"/>
      <c r="C174" s="217"/>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row>
    <row r="175" spans="1:40" hidden="1">
      <c r="A175" s="15"/>
      <c r="B175" s="224"/>
      <c r="C175" s="217"/>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row>
    <row r="176" spans="1:40" hidden="1">
      <c r="A176" s="15"/>
      <c r="B176" s="224"/>
      <c r="C176" s="217"/>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row>
    <row r="177" spans="1:40" hidden="1">
      <c r="A177" s="15"/>
      <c r="B177" s="224"/>
      <c r="C177" s="217"/>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row>
    <row r="178" spans="1:40" hidden="1">
      <c r="A178" s="15"/>
      <c r="B178" s="224"/>
      <c r="C178" s="217"/>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row>
    <row r="179" spans="1:40" hidden="1">
      <c r="A179" s="15"/>
      <c r="B179" s="224"/>
      <c r="C179" s="217"/>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row>
    <row r="180" spans="1:40" hidden="1">
      <c r="A180" s="15"/>
      <c r="B180" s="224"/>
      <c r="C180" s="217"/>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row>
    <row r="181" spans="1:40" hidden="1">
      <c r="A181" s="15"/>
      <c r="B181" s="224"/>
      <c r="C181" s="217"/>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row>
    <row r="182" spans="1:40" hidden="1">
      <c r="A182" s="15"/>
      <c r="B182" s="224"/>
      <c r="C182" s="217"/>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row>
    <row r="183" spans="1:40" hidden="1">
      <c r="A183" s="15"/>
      <c r="B183" s="224"/>
      <c r="C183" s="217"/>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row>
    <row r="184" spans="1:40" hidden="1">
      <c r="A184" s="15"/>
      <c r="B184" s="224"/>
      <c r="C184" s="217"/>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row>
    <row r="185" spans="1:40" hidden="1">
      <c r="A185" s="15"/>
      <c r="B185" s="224"/>
      <c r="C185" s="217"/>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row>
    <row r="186" spans="1:40" hidden="1">
      <c r="A186" s="15"/>
      <c r="B186" s="224"/>
      <c r="C186" s="217"/>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row>
    <row r="187" spans="1:40" hidden="1">
      <c r="A187" s="15"/>
      <c r="B187" s="224"/>
      <c r="C187" s="217"/>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row>
    <row r="188" spans="1:40" hidden="1">
      <c r="A188" s="15"/>
      <c r="B188" s="224"/>
      <c r="C188" s="217"/>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row>
    <row r="189" spans="1:40" hidden="1">
      <c r="A189" s="15"/>
      <c r="B189" s="224"/>
      <c r="C189" s="217"/>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row>
    <row r="190" spans="1:40" hidden="1">
      <c r="A190" s="15"/>
      <c r="B190" s="224"/>
      <c r="C190" s="217"/>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row>
    <row r="191" spans="1:40" hidden="1">
      <c r="A191" s="15"/>
      <c r="B191" s="224"/>
      <c r="C191" s="217"/>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row>
    <row r="192" spans="1:40" hidden="1">
      <c r="A192" s="15"/>
      <c r="B192" s="224"/>
      <c r="C192" s="217"/>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row>
    <row r="193" spans="1:40" hidden="1">
      <c r="A193" s="15"/>
      <c r="B193" s="224"/>
      <c r="C193" s="217"/>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row>
    <row r="194" spans="1:40" hidden="1">
      <c r="A194" s="15"/>
      <c r="B194" s="224"/>
      <c r="C194" s="217"/>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row>
    <row r="195" spans="1:40" hidden="1">
      <c r="A195" s="15"/>
      <c r="B195" s="224"/>
      <c r="C195" s="217"/>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row>
    <row r="196" spans="1:40" hidden="1">
      <c r="A196" s="15"/>
      <c r="B196" s="224"/>
      <c r="C196" s="217"/>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row>
    <row r="197" spans="1:40" hidden="1">
      <c r="A197" s="15"/>
      <c r="B197" s="224"/>
      <c r="C197" s="217"/>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row>
    <row r="198" spans="1:40" hidden="1">
      <c r="A198" s="15"/>
      <c r="B198" s="224"/>
      <c r="C198" s="217"/>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row>
    <row r="199" spans="1:40" hidden="1">
      <c r="A199" s="15"/>
      <c r="B199" s="224"/>
      <c r="C199" s="217"/>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row>
    <row r="200" spans="1:40" hidden="1">
      <c r="A200" s="15"/>
      <c r="B200" s="224"/>
      <c r="C200" s="217"/>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row>
    <row r="201" spans="1:40" hidden="1">
      <c r="A201" s="15"/>
      <c r="B201" s="224"/>
      <c r="C201" s="217"/>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row>
    <row r="202" spans="1:40" hidden="1">
      <c r="A202" s="15"/>
      <c r="B202" s="224"/>
      <c r="C202" s="217"/>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row>
    <row r="203" spans="1:40" hidden="1">
      <c r="A203" s="15"/>
      <c r="B203" s="224"/>
      <c r="C203" s="217"/>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row>
    <row r="204" spans="1:40" hidden="1">
      <c r="A204" s="15"/>
      <c r="B204" s="224"/>
      <c r="C204" s="217"/>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row>
    <row r="205" spans="1:40" hidden="1">
      <c r="A205" s="15"/>
      <c r="B205" s="224"/>
      <c r="C205" s="217"/>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row>
    <row r="206" spans="1:40" hidden="1">
      <c r="A206" s="15"/>
      <c r="B206" s="224"/>
      <c r="C206" s="217"/>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row>
    <row r="207" spans="1:40" hidden="1">
      <c r="A207" s="15"/>
      <c r="B207" s="224"/>
      <c r="C207" s="217"/>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row>
    <row r="208" spans="1:40" hidden="1">
      <c r="A208" s="15"/>
      <c r="B208" s="224"/>
      <c r="C208" s="217"/>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row>
    <row r="209" spans="1:40" hidden="1">
      <c r="A209" s="15"/>
      <c r="B209" s="224"/>
      <c r="C209" s="217"/>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row>
    <row r="210" spans="1:40" hidden="1">
      <c r="A210" s="15"/>
      <c r="B210" s="224"/>
      <c r="C210" s="217"/>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row>
    <row r="211" spans="1:40" hidden="1">
      <c r="A211" s="15"/>
      <c r="B211" s="224"/>
      <c r="C211" s="217"/>
      <c r="D211" s="69"/>
      <c r="E211" s="15"/>
      <c r="F211" s="1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row>
    <row r="212" spans="1:40" hidden="1">
      <c r="A212" s="15"/>
      <c r="B212" s="224"/>
      <c r="C212" s="217"/>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row>
    <row r="213" spans="1:40" hidden="1">
      <c r="A213" s="15"/>
      <c r="B213" s="224"/>
      <c r="C213" s="217"/>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row>
    <row r="214" spans="1:40" hidden="1">
      <c r="A214" s="15"/>
      <c r="B214" s="224"/>
      <c r="C214" s="217"/>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row>
    <row r="215" spans="1:40" hidden="1">
      <c r="A215" s="15"/>
      <c r="B215" s="224"/>
      <c r="C215" s="217"/>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row>
    <row r="216" spans="1:40" hidden="1">
      <c r="A216" s="15"/>
      <c r="B216" s="224"/>
      <c r="C216" s="217"/>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row>
    <row r="217" spans="1:40" hidden="1">
      <c r="A217" s="15"/>
      <c r="B217" s="224"/>
      <c r="C217" s="217"/>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row>
    <row r="218" spans="1:40" hidden="1">
      <c r="A218" s="15"/>
      <c r="B218" s="224"/>
      <c r="C218" s="217"/>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row>
    <row r="219" spans="1:40" hidden="1">
      <c r="A219" s="15"/>
      <c r="B219" s="224"/>
      <c r="C219" s="217"/>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row>
    <row r="220" spans="1:40" hidden="1">
      <c r="A220" s="15"/>
      <c r="B220" s="224"/>
      <c r="C220" s="217"/>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row>
    <row r="221" spans="1:40" hidden="1">
      <c r="A221" s="15"/>
      <c r="B221" s="224"/>
      <c r="C221" s="217"/>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row>
    <row r="222" spans="1:40" hidden="1">
      <c r="A222" s="15"/>
      <c r="B222" s="224"/>
      <c r="C222" s="217"/>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row>
    <row r="223" spans="1:40" hidden="1">
      <c r="A223" s="15"/>
      <c r="B223" s="224"/>
      <c r="C223" s="217"/>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row>
    <row r="224" spans="1:40" hidden="1">
      <c r="A224" s="15"/>
      <c r="B224" s="224"/>
      <c r="C224" s="217"/>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row>
    <row r="225" spans="1:40" hidden="1">
      <c r="A225" s="15"/>
      <c r="B225" s="224"/>
      <c r="C225" s="217"/>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row>
    <row r="226" spans="1:40" hidden="1">
      <c r="A226" s="15"/>
      <c r="B226" s="224"/>
      <c r="C226" s="217"/>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row>
    <row r="227" spans="1:40" hidden="1">
      <c r="A227" s="15"/>
      <c r="B227" s="224"/>
      <c r="C227" s="217"/>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row>
    <row r="228" spans="1:40" hidden="1">
      <c r="A228" s="15"/>
      <c r="B228" s="224"/>
      <c r="C228" s="217"/>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row>
    <row r="229" spans="1:40" hidden="1">
      <c r="A229" s="15"/>
      <c r="B229" s="224"/>
      <c r="C229" s="217"/>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row>
    <row r="230" spans="1:40" hidden="1">
      <c r="A230" s="15"/>
      <c r="B230" s="224"/>
      <c r="C230" s="217"/>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row>
    <row r="231" spans="1:40" hidden="1">
      <c r="A231" s="15"/>
      <c r="B231" s="224"/>
      <c r="C231" s="217"/>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row>
    <row r="232" spans="1:40" hidden="1">
      <c r="A232" s="15"/>
      <c r="B232" s="224"/>
      <c r="C232" s="217"/>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row>
    <row r="233" spans="1:40" hidden="1">
      <c r="A233" s="15"/>
      <c r="B233" s="224"/>
      <c r="C233" s="217"/>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row>
    <row r="234" spans="1:40" hidden="1">
      <c r="A234" s="15"/>
      <c r="B234" s="224"/>
      <c r="C234" s="217"/>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row>
    <row r="235" spans="1:40" hidden="1">
      <c r="A235" s="15"/>
      <c r="B235" s="224"/>
      <c r="C235" s="217"/>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row>
    <row r="236" spans="1:40" hidden="1">
      <c r="A236" s="15"/>
      <c r="B236" s="224"/>
      <c r="C236" s="217"/>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row>
    <row r="237" spans="1:40" hidden="1">
      <c r="A237" s="15"/>
      <c r="B237" s="224"/>
      <c r="C237" s="217"/>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row>
    <row r="238" spans="1:40" hidden="1">
      <c r="A238" s="15"/>
      <c r="B238" s="224"/>
      <c r="C238" s="217"/>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row>
    <row r="239" spans="1:40" hidden="1">
      <c r="A239" s="15"/>
      <c r="B239" s="224"/>
      <c r="C239" s="217"/>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row>
    <row r="240" spans="1:40" hidden="1">
      <c r="A240" s="15"/>
      <c r="B240" s="224"/>
      <c r="C240" s="217"/>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row>
    <row r="241" spans="1:40" hidden="1">
      <c r="A241" s="15"/>
      <c r="B241" s="224"/>
      <c r="C241" s="217"/>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row>
    <row r="242" spans="1:40" hidden="1">
      <c r="A242" s="15"/>
      <c r="B242" s="224"/>
      <c r="C242" s="217"/>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c r="AN242" s="15"/>
    </row>
    <row r="243" spans="1:40" hidden="1">
      <c r="A243" s="15"/>
      <c r="B243" s="224"/>
      <c r="C243" s="217"/>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c r="AN243" s="15"/>
    </row>
    <row r="244" spans="1:40" hidden="1">
      <c r="A244" s="15"/>
      <c r="B244" s="224"/>
      <c r="C244" s="217"/>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c r="AN244" s="15"/>
    </row>
    <row r="245" spans="1:40" hidden="1">
      <c r="A245" s="15"/>
      <c r="B245" s="224"/>
      <c r="C245" s="217"/>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c r="AN245" s="15"/>
    </row>
    <row r="246" spans="1:40" hidden="1">
      <c r="A246" s="15"/>
      <c r="B246" s="224"/>
      <c r="C246" s="217"/>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row>
    <row r="247" spans="1:40" hidden="1">
      <c r="A247" s="15"/>
      <c r="B247" s="224"/>
      <c r="C247" s="217"/>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15"/>
      <c r="AN247" s="15"/>
    </row>
    <row r="248" spans="1:40" hidden="1">
      <c r="A248" s="15"/>
      <c r="B248" s="224"/>
      <c r="C248" s="217"/>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c r="AN248" s="15"/>
    </row>
    <row r="249" spans="1:40" hidden="1">
      <c r="A249" s="15"/>
      <c r="B249" s="224"/>
      <c r="C249" s="217"/>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c r="AM249" s="15"/>
      <c r="AN249" s="15"/>
    </row>
    <row r="250" spans="1:40" hidden="1">
      <c r="A250" s="15"/>
      <c r="B250" s="224"/>
      <c r="C250" s="217"/>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row>
    <row r="251" spans="1:40" hidden="1">
      <c r="A251" s="15"/>
      <c r="B251" s="224"/>
      <c r="C251" s="217"/>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row>
    <row r="252" spans="1:40" hidden="1">
      <c r="A252" s="15"/>
      <c r="B252" s="224"/>
      <c r="C252" s="217"/>
      <c r="D252" s="15"/>
      <c r="E252" s="15"/>
      <c r="F252" s="1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15"/>
      <c r="AN252" s="15"/>
    </row>
    <row r="253" spans="1:40" hidden="1">
      <c r="A253" s="15"/>
      <c r="B253" s="224"/>
      <c r="C253" s="217"/>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c r="AN253" s="15"/>
    </row>
    <row r="254" spans="1:40" hidden="1">
      <c r="A254" s="15"/>
      <c r="B254" s="224"/>
      <c r="C254" s="217"/>
      <c r="D254" s="15"/>
      <c r="E254" s="15"/>
      <c r="F254" s="15"/>
      <c r="G254" s="15"/>
      <c r="H254" s="15"/>
      <c r="I254" s="15"/>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c r="AN254" s="15"/>
    </row>
    <row r="255" spans="1:40" hidden="1">
      <c r="A255" s="15"/>
      <c r="B255" s="224"/>
      <c r="C255" s="217"/>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c r="AM255" s="15"/>
      <c r="AN255" s="15"/>
    </row>
    <row r="256" spans="1:40" hidden="1">
      <c r="A256" s="15"/>
      <c r="B256" s="224"/>
      <c r="C256" s="217"/>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row>
    <row r="257" spans="1:40" hidden="1">
      <c r="A257" s="15"/>
      <c r="B257" s="224"/>
      <c r="C257" s="217"/>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c r="AN257" s="15"/>
    </row>
    <row r="258" spans="1:40" hidden="1">
      <c r="A258" s="15"/>
      <c r="B258" s="224"/>
      <c r="C258" s="217"/>
      <c r="D258" s="15"/>
      <c r="E258" s="15"/>
      <c r="F258" s="1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15"/>
      <c r="AN258" s="15"/>
    </row>
    <row r="259" spans="1:40" hidden="1">
      <c r="A259" s="15"/>
      <c r="B259" s="224"/>
      <c r="C259" s="217"/>
      <c r="D259" s="15"/>
      <c r="E259" s="15"/>
      <c r="F259" s="1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c r="AM259" s="15"/>
      <c r="AN259" s="15"/>
    </row>
    <row r="260" spans="1:40" hidden="1">
      <c r="A260" s="15"/>
      <c r="B260" s="224"/>
      <c r="C260" s="217"/>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c r="AN260" s="15"/>
    </row>
    <row r="261" spans="1:40" hidden="1">
      <c r="A261" s="15"/>
      <c r="B261" s="224"/>
      <c r="C261" s="217"/>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c r="AN261" s="15"/>
    </row>
    <row r="262" spans="1:40" hidden="1">
      <c r="A262" s="15"/>
      <c r="B262" s="224"/>
      <c r="C262" s="217"/>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c r="AN262" s="15"/>
    </row>
    <row r="263" spans="1:40" hidden="1">
      <c r="A263" s="15"/>
      <c r="B263" s="224"/>
      <c r="C263" s="217"/>
      <c r="D263" s="15"/>
      <c r="E263" s="15"/>
      <c r="F263" s="15"/>
      <c r="G263" s="15"/>
      <c r="H263" s="15"/>
      <c r="I263" s="15"/>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c r="AM263" s="15"/>
      <c r="AN263" s="15"/>
    </row>
    <row r="264" spans="1:40" hidden="1">
      <c r="A264" s="15"/>
      <c r="B264" s="224"/>
      <c r="C264" s="217"/>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c r="AN264" s="15"/>
    </row>
    <row r="265" spans="1:40" hidden="1">
      <c r="A265" s="15"/>
      <c r="B265" s="224"/>
      <c r="C265" s="217"/>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row>
    <row r="266" spans="1:40" hidden="1">
      <c r="A266" s="15"/>
      <c r="B266" s="224"/>
      <c r="C266" s="217"/>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row>
    <row r="267" spans="1:40" hidden="1">
      <c r="A267" s="15"/>
      <c r="B267" s="224"/>
      <c r="C267" s="217"/>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c r="AN267" s="15"/>
    </row>
    <row r="268" spans="1:40" hidden="1">
      <c r="A268" s="15"/>
      <c r="B268" s="224"/>
      <c r="C268" s="217"/>
      <c r="D268" s="15"/>
      <c r="E268" s="15"/>
      <c r="F268" s="15"/>
      <c r="G268" s="15"/>
      <c r="H268" s="15"/>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15"/>
      <c r="AN268" s="15"/>
    </row>
    <row r="269" spans="1:40" hidden="1">
      <c r="A269" s="15"/>
      <c r="B269" s="224"/>
      <c r="C269" s="217"/>
      <c r="D269" s="15"/>
      <c r="E269" s="15"/>
      <c r="F269" s="1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c r="AM269" s="15"/>
      <c r="AN269" s="15"/>
    </row>
    <row r="270" spans="1:40" hidden="1">
      <c r="A270" s="15"/>
      <c r="B270" s="224"/>
      <c r="C270" s="217"/>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15"/>
      <c r="AN270" s="15"/>
    </row>
    <row r="271" spans="1:40" hidden="1">
      <c r="A271" s="15"/>
      <c r="B271" s="224"/>
      <c r="C271" s="217"/>
      <c r="D271" s="15"/>
      <c r="E271" s="15"/>
      <c r="F271" s="15"/>
      <c r="G271" s="15"/>
      <c r="H271" s="15"/>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c r="AM271" s="15"/>
      <c r="AN271" s="15"/>
    </row>
    <row r="272" spans="1:40" hidden="1">
      <c r="A272" s="15"/>
      <c r="B272" s="224"/>
      <c r="C272" s="217"/>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c r="AN272" s="15"/>
    </row>
    <row r="273" spans="1:40" hidden="1">
      <c r="A273" s="15"/>
      <c r="B273" s="224"/>
      <c r="C273" s="217"/>
      <c r="D273" s="15"/>
      <c r="E273" s="15"/>
      <c r="F273" s="15"/>
      <c r="G273" s="15"/>
      <c r="H273" s="15"/>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c r="AM273" s="15"/>
      <c r="AN273" s="15"/>
    </row>
    <row r="274" spans="1:40" hidden="1">
      <c r="A274" s="15"/>
      <c r="B274" s="224"/>
      <c r="C274" s="217"/>
      <c r="D274" s="15"/>
      <c r="E274" s="15"/>
      <c r="F274" s="15"/>
      <c r="G274" s="15"/>
      <c r="H274" s="15"/>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c r="AM274" s="15"/>
      <c r="AN274" s="15"/>
    </row>
    <row r="275" spans="1:40" hidden="1">
      <c r="A275" s="15"/>
      <c r="B275" s="224"/>
      <c r="C275" s="217"/>
      <c r="D275" s="15"/>
      <c r="E275" s="15"/>
      <c r="F275" s="15"/>
      <c r="G275" s="15"/>
      <c r="H275" s="15"/>
      <c r="I275" s="15"/>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c r="AK275" s="15"/>
      <c r="AL275" s="15"/>
      <c r="AM275" s="15"/>
      <c r="AN275" s="15"/>
    </row>
    <row r="276" spans="1:40" hidden="1">
      <c r="A276" s="15"/>
      <c r="B276" s="224"/>
      <c r="C276" s="217"/>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row>
    <row r="277" spans="1:40" hidden="1">
      <c r="A277" s="15"/>
      <c r="B277" s="224"/>
      <c r="C277" s="217"/>
      <c r="D277" s="15"/>
      <c r="E277" s="15"/>
      <c r="F277" s="15"/>
      <c r="G277" s="15"/>
      <c r="H277" s="15"/>
      <c r="I277" s="15"/>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c r="AG277" s="15"/>
      <c r="AH277" s="15"/>
      <c r="AI277" s="15"/>
      <c r="AJ277" s="15"/>
      <c r="AK277" s="15"/>
      <c r="AL277" s="15"/>
      <c r="AM277" s="15"/>
      <c r="AN277" s="15"/>
    </row>
    <row r="278" spans="1:40" hidden="1">
      <c r="A278" s="15"/>
      <c r="B278" s="224"/>
      <c r="C278" s="217"/>
      <c r="D278" s="15"/>
      <c r="E278" s="15"/>
      <c r="F278" s="15"/>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c r="AM278" s="15"/>
      <c r="AN278" s="15"/>
    </row>
    <row r="279" spans="1:40" hidden="1">
      <c r="A279" s="15"/>
      <c r="B279" s="224"/>
      <c r="C279" s="217"/>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c r="AN279" s="15"/>
    </row>
    <row r="280" spans="1:40" hidden="1">
      <c r="A280" s="15"/>
      <c r="B280" s="224"/>
      <c r="C280" s="217"/>
      <c r="D280" s="15"/>
      <c r="E280" s="15"/>
      <c r="F280" s="15"/>
      <c r="G280" s="15"/>
      <c r="H280" s="15"/>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15"/>
      <c r="AN280" s="15"/>
    </row>
    <row r="281" spans="1:40" hidden="1">
      <c r="A281" s="15"/>
      <c r="B281" s="224"/>
      <c r="C281" s="217"/>
      <c r="D281" s="15"/>
      <c r="E281" s="15"/>
      <c r="F281" s="1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c r="AM281" s="15"/>
      <c r="AN281" s="15"/>
    </row>
    <row r="282" spans="1:40" hidden="1">
      <c r="A282" s="15"/>
      <c r="B282" s="224"/>
      <c r="C282" s="217"/>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c r="AN282" s="15"/>
    </row>
    <row r="283" spans="1:40" hidden="1">
      <c r="A283" s="15"/>
      <c r="B283" s="224"/>
      <c r="C283" s="217"/>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c r="AN283" s="15"/>
    </row>
    <row r="284" spans="1:40" hidden="1">
      <c r="A284" s="15"/>
      <c r="B284" s="224"/>
      <c r="C284" s="217"/>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c r="AM284" s="15"/>
      <c r="AN284" s="15"/>
    </row>
    <row r="285" spans="1:40" hidden="1">
      <c r="A285" s="15"/>
      <c r="B285" s="224"/>
      <c r="C285" s="217"/>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c r="AM285" s="15"/>
      <c r="AN285" s="15"/>
    </row>
    <row r="286" spans="1:40" hidden="1">
      <c r="A286" s="15"/>
      <c r="B286" s="224"/>
      <c r="C286" s="217"/>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c r="AN286" s="15"/>
    </row>
    <row r="287" spans="1:40" hidden="1">
      <c r="A287" s="15"/>
      <c r="B287" s="224"/>
      <c r="C287" s="217"/>
      <c r="D287" s="15"/>
      <c r="E287" s="15"/>
      <c r="F287" s="15"/>
      <c r="G287" s="15"/>
      <c r="H287" s="15"/>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c r="AM287" s="15"/>
      <c r="AN287" s="15"/>
    </row>
    <row r="288" spans="1:40" hidden="1">
      <c r="A288" s="15"/>
      <c r="B288" s="224"/>
      <c r="C288" s="217"/>
      <c r="D288" s="15"/>
      <c r="E288" s="15"/>
      <c r="F288" s="15"/>
      <c r="G288" s="15"/>
      <c r="H288" s="15"/>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c r="AM288" s="15"/>
      <c r="AN288" s="15"/>
    </row>
    <row r="289" spans="1:40" hidden="1">
      <c r="A289" s="15"/>
      <c r="B289" s="224"/>
      <c r="C289" s="217"/>
      <c r="D289" s="15"/>
      <c r="E289" s="15"/>
      <c r="F289" s="15"/>
      <c r="G289" s="15"/>
      <c r="H289" s="15"/>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c r="AF289" s="15"/>
      <c r="AG289" s="15"/>
      <c r="AH289" s="15"/>
      <c r="AI289" s="15"/>
      <c r="AJ289" s="15"/>
      <c r="AK289" s="15"/>
      <c r="AL289" s="15"/>
      <c r="AM289" s="15"/>
      <c r="AN289" s="15"/>
    </row>
    <row r="290" spans="1:40" hidden="1">
      <c r="A290" s="15"/>
      <c r="B290" s="224"/>
      <c r="C290" s="217"/>
      <c r="D290" s="15"/>
      <c r="E290" s="15"/>
      <c r="F290" s="15"/>
      <c r="G290" s="15"/>
      <c r="H290" s="15"/>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c r="AM290" s="15"/>
      <c r="AN290" s="15"/>
    </row>
    <row r="291" spans="1:40" hidden="1">
      <c r="A291" s="15"/>
      <c r="B291" s="224"/>
      <c r="C291" s="217"/>
      <c r="D291" s="15"/>
      <c r="E291" s="15"/>
      <c r="F291" s="15"/>
      <c r="G291" s="15"/>
      <c r="H291" s="15"/>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c r="AM291" s="15"/>
      <c r="AN291" s="15"/>
    </row>
    <row r="292" spans="1:40" hidden="1">
      <c r="A292" s="15"/>
      <c r="B292" s="224"/>
      <c r="C292" s="217"/>
      <c r="D292" s="15"/>
      <c r="E292" s="15"/>
      <c r="F292" s="15"/>
      <c r="G292" s="15"/>
      <c r="H292" s="15"/>
      <c r="I292" s="15"/>
      <c r="J292" s="15"/>
      <c r="K292" s="15"/>
      <c r="L292" s="15"/>
      <c r="M292" s="15"/>
      <c r="N292" s="15"/>
      <c r="O292" s="15"/>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c r="AM292" s="15"/>
      <c r="AN292" s="15"/>
    </row>
    <row r="293" spans="1:40" hidden="1">
      <c r="A293" s="15"/>
      <c r="B293" s="224"/>
      <c r="C293" s="217"/>
      <c r="D293" s="15"/>
      <c r="E293" s="15"/>
      <c r="F293" s="15"/>
      <c r="G293" s="15"/>
      <c r="H293" s="15"/>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c r="AM293" s="15"/>
      <c r="AN293" s="15"/>
    </row>
    <row r="294" spans="1:40" hidden="1">
      <c r="A294" s="15"/>
      <c r="B294" s="224"/>
      <c r="C294" s="217"/>
      <c r="D294" s="15"/>
      <c r="E294" s="15"/>
      <c r="F294" s="15"/>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c r="AM294" s="15"/>
      <c r="AN294" s="15"/>
    </row>
    <row r="295" spans="1:40" hidden="1">
      <c r="A295" s="15"/>
      <c r="B295" s="224"/>
      <c r="C295" s="217"/>
      <c r="D295" s="15"/>
      <c r="E295" s="15"/>
      <c r="F295" s="1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L295" s="15"/>
      <c r="AM295" s="15"/>
      <c r="AN295" s="15"/>
    </row>
    <row r="296" spans="1:40" hidden="1">
      <c r="A296" s="15"/>
      <c r="B296" s="224"/>
      <c r="C296" s="217"/>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c r="AN296" s="15"/>
    </row>
    <row r="297" spans="1:40" hidden="1">
      <c r="A297" s="15"/>
      <c r="B297" s="224"/>
      <c r="C297" s="217"/>
      <c r="D297" s="15"/>
      <c r="E297" s="15"/>
      <c r="F297" s="15"/>
      <c r="G297" s="15"/>
      <c r="H297" s="15"/>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15"/>
      <c r="AH297" s="15"/>
      <c r="AI297" s="15"/>
      <c r="AJ297" s="15"/>
      <c r="AK297" s="15"/>
      <c r="AL297" s="15"/>
      <c r="AM297" s="15"/>
      <c r="AN297" s="15"/>
    </row>
    <row r="298" spans="1:40" hidden="1">
      <c r="A298" s="15"/>
      <c r="B298" s="224"/>
      <c r="C298" s="217"/>
      <c r="D298" s="15"/>
      <c r="E298" s="15"/>
      <c r="F298" s="15"/>
      <c r="G298" s="15"/>
      <c r="H298" s="15"/>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c r="AM298" s="15"/>
      <c r="AN298" s="15"/>
    </row>
    <row r="299" spans="1:40" hidden="1">
      <c r="A299" s="15"/>
      <c r="B299" s="224"/>
      <c r="C299" s="217"/>
      <c r="D299" s="15"/>
      <c r="E299" s="15"/>
      <c r="F299" s="15"/>
      <c r="G299" s="15"/>
      <c r="H299" s="15"/>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c r="AM299" s="15"/>
      <c r="AN299" s="15"/>
    </row>
    <row r="300" spans="1:40" hidden="1">
      <c r="A300" s="15"/>
      <c r="B300" s="224"/>
      <c r="C300" s="217"/>
      <c r="D300" s="15"/>
      <c r="E300" s="15"/>
      <c r="F300" s="15"/>
      <c r="G300" s="15"/>
      <c r="H300" s="15"/>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c r="AM300" s="15"/>
      <c r="AN300" s="15"/>
    </row>
    <row r="301" spans="1:40" hidden="1">
      <c r="A301" s="15"/>
      <c r="B301" s="224"/>
      <c r="C301" s="217"/>
      <c r="D301" s="15"/>
      <c r="E301" s="15"/>
      <c r="F301" s="15"/>
      <c r="G301" s="15"/>
      <c r="H301" s="15"/>
      <c r="I301" s="15"/>
      <c r="J301" s="15"/>
      <c r="K301" s="15"/>
      <c r="L301" s="15"/>
      <c r="M301" s="15"/>
      <c r="N301" s="15"/>
      <c r="O301" s="15"/>
      <c r="P301" s="15"/>
      <c r="Q301" s="15"/>
      <c r="R301" s="15"/>
      <c r="S301" s="15"/>
      <c r="T301" s="15"/>
      <c r="U301" s="15"/>
      <c r="V301" s="15"/>
      <c r="W301" s="15"/>
      <c r="X301" s="15"/>
      <c r="Y301" s="15"/>
      <c r="Z301" s="15"/>
      <c r="AA301" s="15"/>
      <c r="AB301" s="15"/>
      <c r="AC301" s="15"/>
      <c r="AD301" s="15"/>
      <c r="AE301" s="15"/>
      <c r="AF301" s="15"/>
      <c r="AG301" s="15"/>
      <c r="AH301" s="15"/>
      <c r="AI301" s="15"/>
      <c r="AJ301" s="15"/>
      <c r="AK301" s="15"/>
      <c r="AL301" s="15"/>
      <c r="AM301" s="15"/>
      <c r="AN301" s="15"/>
    </row>
    <row r="302" spans="1:40" hidden="1">
      <c r="A302" s="15"/>
      <c r="B302" s="224"/>
      <c r="C302" s="217"/>
      <c r="D302" s="15"/>
      <c r="E302" s="15"/>
      <c r="F302" s="15"/>
      <c r="G302" s="15"/>
      <c r="H302" s="15"/>
      <c r="I302" s="15"/>
      <c r="J302" s="15"/>
      <c r="K302" s="15"/>
      <c r="L302" s="15"/>
      <c r="M302" s="15"/>
      <c r="N302" s="15"/>
      <c r="O302" s="15"/>
      <c r="P302" s="15"/>
      <c r="Q302" s="15"/>
      <c r="R302" s="15"/>
      <c r="S302" s="15"/>
      <c r="T302" s="15"/>
      <c r="U302" s="15"/>
      <c r="V302" s="15"/>
      <c r="W302" s="15"/>
      <c r="X302" s="15"/>
      <c r="Y302" s="15"/>
      <c r="Z302" s="15"/>
      <c r="AA302" s="15"/>
      <c r="AB302" s="15"/>
      <c r="AC302" s="15"/>
      <c r="AD302" s="15"/>
      <c r="AE302" s="15"/>
      <c r="AF302" s="15"/>
      <c r="AG302" s="15"/>
      <c r="AH302" s="15"/>
      <c r="AI302" s="15"/>
      <c r="AJ302" s="15"/>
      <c r="AK302" s="15"/>
      <c r="AL302" s="15"/>
      <c r="AM302" s="15"/>
      <c r="AN302" s="15"/>
    </row>
    <row r="303" spans="1:40" hidden="1">
      <c r="A303" s="15"/>
      <c r="B303" s="224"/>
      <c r="C303" s="217"/>
      <c r="D303" s="15"/>
      <c r="E303" s="15"/>
      <c r="F303" s="15"/>
      <c r="G303" s="15"/>
      <c r="H303" s="15"/>
      <c r="I303" s="15"/>
      <c r="J303" s="15"/>
      <c r="K303" s="15"/>
      <c r="L303" s="15"/>
      <c r="M303" s="15"/>
      <c r="N303" s="15"/>
      <c r="O303" s="15"/>
      <c r="P303" s="15"/>
      <c r="Q303" s="15"/>
      <c r="R303" s="15"/>
      <c r="S303" s="15"/>
      <c r="T303" s="15"/>
      <c r="U303" s="15"/>
      <c r="V303" s="15"/>
      <c r="W303" s="15"/>
      <c r="X303" s="15"/>
      <c r="Y303" s="15"/>
      <c r="Z303" s="15"/>
      <c r="AA303" s="15"/>
      <c r="AB303" s="15"/>
      <c r="AC303" s="15"/>
      <c r="AD303" s="15"/>
      <c r="AE303" s="15"/>
      <c r="AF303" s="15"/>
      <c r="AG303" s="15"/>
      <c r="AH303" s="15"/>
      <c r="AI303" s="15"/>
      <c r="AJ303" s="15"/>
      <c r="AK303" s="15"/>
      <c r="AL303" s="15"/>
      <c r="AM303" s="15"/>
      <c r="AN303" s="15"/>
    </row>
    <row r="304" spans="1:40" hidden="1">
      <c r="A304" s="15"/>
      <c r="B304" s="224"/>
      <c r="C304" s="217"/>
      <c r="D304" s="15"/>
      <c r="E304" s="15"/>
      <c r="F304" s="15"/>
      <c r="G304" s="15"/>
      <c r="H304" s="15"/>
      <c r="I304" s="15"/>
      <c r="J304" s="15"/>
      <c r="K304" s="15"/>
      <c r="L304" s="15"/>
      <c r="M304" s="15"/>
      <c r="N304" s="15"/>
      <c r="O304" s="15"/>
      <c r="P304" s="15"/>
      <c r="Q304" s="15"/>
      <c r="R304" s="15"/>
      <c r="S304" s="15"/>
      <c r="T304" s="15"/>
      <c r="U304" s="15"/>
      <c r="V304" s="15"/>
      <c r="W304" s="15"/>
      <c r="X304" s="15"/>
      <c r="Y304" s="15"/>
      <c r="Z304" s="15"/>
      <c r="AA304" s="15"/>
      <c r="AB304" s="15"/>
      <c r="AC304" s="15"/>
      <c r="AD304" s="15"/>
      <c r="AE304" s="15"/>
      <c r="AF304" s="15"/>
      <c r="AG304" s="15"/>
      <c r="AH304" s="15"/>
      <c r="AI304" s="15"/>
      <c r="AJ304" s="15"/>
      <c r="AK304" s="15"/>
      <c r="AL304" s="15"/>
      <c r="AM304" s="15"/>
      <c r="AN304" s="15"/>
    </row>
    <row r="305" spans="1:40" hidden="1">
      <c r="A305" s="15"/>
      <c r="B305" s="224"/>
      <c r="C305" s="217"/>
      <c r="D305" s="15"/>
      <c r="E305" s="15"/>
      <c r="F305" s="15"/>
      <c r="G305" s="15"/>
      <c r="H305" s="15"/>
      <c r="I305" s="15"/>
      <c r="J305" s="15"/>
      <c r="K305" s="15"/>
      <c r="L305" s="15"/>
      <c r="M305" s="15"/>
      <c r="N305" s="15"/>
      <c r="O305" s="15"/>
      <c r="P305" s="15"/>
      <c r="Q305" s="15"/>
      <c r="R305" s="15"/>
      <c r="S305" s="15"/>
      <c r="T305" s="15"/>
      <c r="U305" s="15"/>
      <c r="V305" s="15"/>
      <c r="W305" s="15"/>
      <c r="X305" s="15"/>
      <c r="Y305" s="15"/>
      <c r="Z305" s="15"/>
      <c r="AA305" s="15"/>
      <c r="AB305" s="15"/>
      <c r="AC305" s="15"/>
      <c r="AD305" s="15"/>
      <c r="AE305" s="15"/>
      <c r="AF305" s="15"/>
      <c r="AG305" s="15"/>
      <c r="AH305" s="15"/>
      <c r="AI305" s="15"/>
      <c r="AJ305" s="15"/>
      <c r="AK305" s="15"/>
      <c r="AL305" s="15"/>
      <c r="AM305" s="15"/>
      <c r="AN305" s="15"/>
    </row>
    <row r="306" spans="1:40" hidden="1">
      <c r="A306" s="15"/>
      <c r="B306" s="224"/>
      <c r="C306" s="217"/>
      <c r="D306" s="15"/>
      <c r="E306" s="15"/>
      <c r="F306" s="15"/>
      <c r="G306" s="15"/>
      <c r="H306" s="15"/>
      <c r="I306" s="15"/>
      <c r="J306" s="15"/>
      <c r="K306" s="15"/>
      <c r="L306" s="15"/>
      <c r="M306" s="15"/>
      <c r="N306" s="15"/>
      <c r="O306" s="15"/>
      <c r="P306" s="15"/>
      <c r="Q306" s="15"/>
      <c r="R306" s="15"/>
      <c r="S306" s="15"/>
      <c r="T306" s="15"/>
      <c r="U306" s="15"/>
      <c r="V306" s="15"/>
      <c r="W306" s="15"/>
      <c r="X306" s="15"/>
      <c r="Y306" s="15"/>
      <c r="Z306" s="15"/>
      <c r="AA306" s="15"/>
      <c r="AB306" s="15"/>
      <c r="AC306" s="15"/>
      <c r="AD306" s="15"/>
      <c r="AE306" s="15"/>
      <c r="AF306" s="15"/>
      <c r="AG306" s="15"/>
      <c r="AH306" s="15"/>
      <c r="AI306" s="15"/>
      <c r="AJ306" s="15"/>
      <c r="AK306" s="15"/>
      <c r="AL306" s="15"/>
      <c r="AM306" s="15"/>
      <c r="AN306" s="15"/>
    </row>
    <row r="307" spans="1:40" hidden="1">
      <c r="A307" s="15"/>
      <c r="B307" s="224"/>
      <c r="C307" s="217"/>
      <c r="D307" s="15"/>
      <c r="E307" s="15"/>
      <c r="F307" s="15"/>
      <c r="G307" s="15"/>
      <c r="H307" s="15"/>
      <c r="I307" s="15"/>
      <c r="J307" s="15"/>
      <c r="K307" s="15"/>
      <c r="L307" s="15"/>
      <c r="M307" s="15"/>
      <c r="N307" s="15"/>
      <c r="O307" s="15"/>
      <c r="P307" s="15"/>
      <c r="Q307" s="15"/>
      <c r="R307" s="15"/>
      <c r="S307" s="15"/>
      <c r="T307" s="15"/>
      <c r="U307" s="15"/>
      <c r="V307" s="15"/>
      <c r="W307" s="15"/>
      <c r="X307" s="15"/>
      <c r="Y307" s="15"/>
      <c r="Z307" s="15"/>
      <c r="AA307" s="15"/>
      <c r="AB307" s="15"/>
      <c r="AC307" s="15"/>
      <c r="AD307" s="15"/>
      <c r="AE307" s="15"/>
      <c r="AF307" s="15"/>
      <c r="AG307" s="15"/>
      <c r="AH307" s="15"/>
      <c r="AI307" s="15"/>
      <c r="AJ307" s="15"/>
      <c r="AK307" s="15"/>
      <c r="AL307" s="15"/>
      <c r="AM307" s="15"/>
      <c r="AN307" s="15"/>
    </row>
    <row r="308" spans="1:40" hidden="1">
      <c r="A308" s="15"/>
      <c r="B308" s="224"/>
      <c r="C308" s="217"/>
      <c r="D308" s="15"/>
      <c r="E308" s="15"/>
      <c r="F308" s="15"/>
      <c r="G308" s="15"/>
      <c r="H308" s="15"/>
      <c r="I308" s="15"/>
      <c r="J308" s="15"/>
      <c r="K308" s="15"/>
      <c r="L308" s="15"/>
      <c r="M308" s="15"/>
      <c r="N308" s="15"/>
      <c r="O308" s="15"/>
      <c r="P308" s="15"/>
      <c r="Q308" s="15"/>
      <c r="R308" s="15"/>
      <c r="S308" s="15"/>
      <c r="T308" s="15"/>
      <c r="U308" s="15"/>
      <c r="V308" s="15"/>
      <c r="W308" s="15"/>
      <c r="X308" s="15"/>
      <c r="Y308" s="15"/>
      <c r="Z308" s="15"/>
      <c r="AA308" s="15"/>
      <c r="AB308" s="15"/>
      <c r="AC308" s="15"/>
      <c r="AD308" s="15"/>
      <c r="AE308" s="15"/>
      <c r="AF308" s="15"/>
      <c r="AG308" s="15"/>
      <c r="AH308" s="15"/>
      <c r="AI308" s="15"/>
      <c r="AJ308" s="15"/>
      <c r="AK308" s="15"/>
      <c r="AL308" s="15"/>
      <c r="AM308" s="15"/>
      <c r="AN308" s="15"/>
    </row>
    <row r="309" spans="1:40" hidden="1">
      <c r="A309" s="15"/>
      <c r="B309" s="224"/>
      <c r="C309" s="217"/>
      <c r="D309" s="15"/>
      <c r="E309" s="15"/>
      <c r="F309" s="15"/>
      <c r="G309" s="15"/>
      <c r="H309" s="15"/>
      <c r="I309" s="15"/>
      <c r="J309" s="15"/>
      <c r="K309" s="15"/>
      <c r="L309" s="15"/>
      <c r="M309" s="15"/>
      <c r="N309" s="15"/>
      <c r="O309" s="15"/>
      <c r="P309" s="15"/>
      <c r="Q309" s="15"/>
      <c r="R309" s="15"/>
      <c r="S309" s="15"/>
      <c r="T309" s="15"/>
      <c r="U309" s="15"/>
      <c r="V309" s="15"/>
      <c r="W309" s="15"/>
      <c r="X309" s="15"/>
      <c r="Y309" s="15"/>
      <c r="Z309" s="15"/>
      <c r="AA309" s="15"/>
      <c r="AB309" s="15"/>
      <c r="AC309" s="15"/>
      <c r="AD309" s="15"/>
      <c r="AE309" s="15"/>
      <c r="AF309" s="15"/>
      <c r="AG309" s="15"/>
      <c r="AH309" s="15"/>
      <c r="AI309" s="15"/>
      <c r="AJ309" s="15"/>
      <c r="AK309" s="15"/>
      <c r="AL309" s="15"/>
      <c r="AM309" s="15"/>
      <c r="AN309" s="15"/>
    </row>
    <row r="310" spans="1:40" hidden="1">
      <c r="A310" s="15"/>
      <c r="B310" s="224"/>
      <c r="C310" s="217"/>
      <c r="D310" s="15"/>
      <c r="E310" s="15"/>
      <c r="F310" s="15"/>
      <c r="G310" s="15"/>
      <c r="H310" s="15"/>
      <c r="I310" s="15"/>
      <c r="J310" s="15"/>
      <c r="K310" s="15"/>
      <c r="L310" s="15"/>
      <c r="M310" s="15"/>
      <c r="N310" s="15"/>
      <c r="O310" s="15"/>
      <c r="P310" s="15"/>
      <c r="Q310" s="15"/>
      <c r="R310" s="15"/>
      <c r="S310" s="15"/>
      <c r="T310" s="15"/>
      <c r="U310" s="15"/>
      <c r="V310" s="15"/>
      <c r="W310" s="15"/>
      <c r="X310" s="15"/>
      <c r="Y310" s="15"/>
      <c r="Z310" s="15"/>
      <c r="AA310" s="15"/>
      <c r="AB310" s="15"/>
      <c r="AC310" s="15"/>
      <c r="AD310" s="15"/>
      <c r="AE310" s="15"/>
      <c r="AF310" s="15"/>
      <c r="AG310" s="15"/>
      <c r="AH310" s="15"/>
      <c r="AI310" s="15"/>
      <c r="AJ310" s="15"/>
      <c r="AK310" s="15"/>
      <c r="AL310" s="15"/>
      <c r="AM310" s="15"/>
      <c r="AN310" s="15"/>
    </row>
    <row r="311" spans="1:40" hidden="1">
      <c r="A311" s="15"/>
      <c r="B311" s="224"/>
      <c r="C311" s="217"/>
      <c r="D311" s="15"/>
      <c r="E311" s="15"/>
      <c r="F311" s="15"/>
      <c r="G311" s="15"/>
      <c r="H311" s="15"/>
      <c r="I311" s="15"/>
      <c r="J311" s="15"/>
      <c r="K311" s="15"/>
      <c r="L311" s="15"/>
      <c r="M311" s="15"/>
      <c r="N311" s="15"/>
      <c r="O311" s="15"/>
      <c r="P311" s="15"/>
      <c r="Q311" s="15"/>
      <c r="R311" s="15"/>
      <c r="S311" s="15"/>
      <c r="T311" s="15"/>
      <c r="U311" s="15"/>
      <c r="V311" s="15"/>
      <c r="W311" s="15"/>
      <c r="X311" s="15"/>
      <c r="Y311" s="15"/>
      <c r="Z311" s="15"/>
      <c r="AA311" s="15"/>
      <c r="AB311" s="15"/>
      <c r="AC311" s="15"/>
      <c r="AD311" s="15"/>
      <c r="AE311" s="15"/>
      <c r="AF311" s="15"/>
      <c r="AG311" s="15"/>
      <c r="AH311" s="15"/>
      <c r="AI311" s="15"/>
      <c r="AJ311" s="15"/>
      <c r="AK311" s="15"/>
      <c r="AL311" s="15"/>
      <c r="AM311" s="15"/>
      <c r="AN311" s="15"/>
    </row>
    <row r="312" spans="1:40" hidden="1">
      <c r="A312" s="15"/>
      <c r="B312" s="224"/>
      <c r="C312" s="217"/>
      <c r="D312" s="15"/>
      <c r="E312" s="15"/>
      <c r="F312" s="15"/>
      <c r="G312" s="15"/>
      <c r="H312" s="15"/>
      <c r="I312" s="15"/>
      <c r="J312" s="15"/>
      <c r="K312" s="15"/>
      <c r="L312" s="15"/>
      <c r="M312" s="15"/>
      <c r="N312" s="15"/>
      <c r="O312" s="15"/>
      <c r="P312" s="15"/>
      <c r="Q312" s="15"/>
      <c r="R312" s="15"/>
      <c r="S312" s="15"/>
      <c r="T312" s="15"/>
      <c r="U312" s="15"/>
      <c r="V312" s="15"/>
      <c r="W312" s="15"/>
      <c r="X312" s="15"/>
      <c r="Y312" s="15"/>
      <c r="Z312" s="15"/>
      <c r="AA312" s="15"/>
      <c r="AB312" s="15"/>
      <c r="AC312" s="15"/>
      <c r="AD312" s="15"/>
      <c r="AE312" s="15"/>
      <c r="AF312" s="15"/>
      <c r="AG312" s="15"/>
      <c r="AH312" s="15"/>
      <c r="AI312" s="15"/>
      <c r="AJ312" s="15"/>
      <c r="AK312" s="15"/>
      <c r="AL312" s="15"/>
      <c r="AM312" s="15"/>
      <c r="AN312" s="15"/>
    </row>
    <row r="313" spans="1:40" hidden="1">
      <c r="A313" s="15"/>
      <c r="B313" s="224"/>
      <c r="C313" s="217"/>
      <c r="D313" s="15"/>
      <c r="E313" s="15"/>
      <c r="F313" s="15"/>
      <c r="G313" s="15"/>
      <c r="H313" s="15"/>
      <c r="I313" s="15"/>
      <c r="J313" s="15"/>
      <c r="K313" s="15"/>
      <c r="L313" s="15"/>
      <c r="M313" s="15"/>
      <c r="N313" s="15"/>
      <c r="O313" s="15"/>
      <c r="P313" s="15"/>
      <c r="Q313" s="15"/>
      <c r="R313" s="15"/>
      <c r="S313" s="15"/>
      <c r="T313" s="15"/>
      <c r="U313" s="15"/>
      <c r="V313" s="15"/>
      <c r="W313" s="15"/>
      <c r="X313" s="15"/>
      <c r="Y313" s="15"/>
      <c r="Z313" s="15"/>
      <c r="AA313" s="15"/>
      <c r="AB313" s="15"/>
      <c r="AC313" s="15"/>
      <c r="AD313" s="15"/>
      <c r="AE313" s="15"/>
      <c r="AF313" s="15"/>
      <c r="AG313" s="15"/>
      <c r="AH313" s="15"/>
      <c r="AI313" s="15"/>
      <c r="AJ313" s="15"/>
      <c r="AK313" s="15"/>
      <c r="AL313" s="15"/>
      <c r="AM313" s="15"/>
      <c r="AN313" s="15"/>
    </row>
    <row r="314" spans="1:40" hidden="1">
      <c r="A314" s="15"/>
      <c r="B314" s="224"/>
      <c r="C314" s="217"/>
      <c r="D314" s="15"/>
      <c r="E314" s="15"/>
      <c r="F314" s="15"/>
      <c r="G314" s="15"/>
      <c r="H314" s="15"/>
      <c r="I314" s="15"/>
      <c r="J314" s="15"/>
      <c r="K314" s="15"/>
      <c r="L314" s="15"/>
      <c r="M314" s="15"/>
      <c r="N314" s="15"/>
      <c r="O314" s="15"/>
      <c r="P314" s="15"/>
      <c r="Q314" s="15"/>
      <c r="R314" s="15"/>
      <c r="S314" s="15"/>
      <c r="T314" s="15"/>
      <c r="U314" s="15"/>
      <c r="V314" s="15"/>
      <c r="W314" s="15"/>
      <c r="X314" s="15"/>
      <c r="Y314" s="15"/>
      <c r="Z314" s="15"/>
      <c r="AA314" s="15"/>
      <c r="AB314" s="15"/>
      <c r="AC314" s="15"/>
      <c r="AD314" s="15"/>
      <c r="AE314" s="15"/>
      <c r="AF314" s="15"/>
      <c r="AG314" s="15"/>
      <c r="AH314" s="15"/>
      <c r="AI314" s="15"/>
      <c r="AJ314" s="15"/>
      <c r="AK314" s="15"/>
      <c r="AL314" s="15"/>
      <c r="AM314" s="15"/>
      <c r="AN314" s="15"/>
    </row>
    <row r="315" spans="1:40" hidden="1">
      <c r="A315" s="15"/>
      <c r="B315" s="224"/>
      <c r="C315" s="217"/>
      <c r="D315" s="15"/>
      <c r="E315" s="15"/>
      <c r="F315" s="15"/>
      <c r="G315" s="15"/>
      <c r="H315" s="15"/>
      <c r="I315" s="15"/>
      <c r="J315" s="15"/>
      <c r="K315" s="15"/>
      <c r="L315" s="15"/>
      <c r="M315" s="15"/>
      <c r="N315" s="15"/>
      <c r="O315" s="15"/>
      <c r="P315" s="15"/>
      <c r="Q315" s="15"/>
      <c r="R315" s="15"/>
      <c r="S315" s="15"/>
      <c r="T315" s="15"/>
      <c r="U315" s="15"/>
      <c r="V315" s="15"/>
      <c r="W315" s="15"/>
      <c r="X315" s="15"/>
      <c r="Y315" s="15"/>
      <c r="Z315" s="15"/>
      <c r="AA315" s="15"/>
      <c r="AB315" s="15"/>
      <c r="AC315" s="15"/>
      <c r="AD315" s="15"/>
      <c r="AE315" s="15"/>
      <c r="AF315" s="15"/>
      <c r="AG315" s="15"/>
      <c r="AH315" s="15"/>
      <c r="AI315" s="15"/>
      <c r="AJ315" s="15"/>
      <c r="AK315" s="15"/>
      <c r="AL315" s="15"/>
      <c r="AM315" s="15"/>
      <c r="AN315" s="15"/>
    </row>
    <row r="316" spans="1:40" hidden="1">
      <c r="A316" s="15"/>
      <c r="B316" s="224"/>
      <c r="C316" s="217"/>
      <c r="D316" s="15"/>
      <c r="E316" s="15"/>
      <c r="F316" s="15"/>
      <c r="G316" s="15"/>
      <c r="H316" s="15"/>
      <c r="I316" s="15"/>
      <c r="J316" s="15"/>
      <c r="K316" s="15"/>
      <c r="L316" s="15"/>
      <c r="M316" s="15"/>
      <c r="N316" s="15"/>
      <c r="O316" s="15"/>
      <c r="P316" s="15"/>
      <c r="Q316" s="15"/>
      <c r="R316" s="15"/>
      <c r="S316" s="15"/>
      <c r="T316" s="15"/>
      <c r="U316" s="15"/>
      <c r="V316" s="15"/>
      <c r="W316" s="15"/>
      <c r="X316" s="15"/>
      <c r="Y316" s="15"/>
      <c r="Z316" s="15"/>
      <c r="AA316" s="15"/>
      <c r="AB316" s="15"/>
      <c r="AC316" s="15"/>
      <c r="AD316" s="15"/>
      <c r="AE316" s="15"/>
      <c r="AF316" s="15"/>
      <c r="AG316" s="15"/>
      <c r="AH316" s="15"/>
      <c r="AI316" s="15"/>
      <c r="AJ316" s="15"/>
      <c r="AK316" s="15"/>
      <c r="AL316" s="15"/>
      <c r="AM316" s="15"/>
      <c r="AN316" s="15"/>
    </row>
    <row r="317" spans="1:40" hidden="1">
      <c r="A317" s="15"/>
      <c r="B317" s="224"/>
      <c r="C317" s="217"/>
      <c r="D317" s="15"/>
      <c r="E317" s="15"/>
      <c r="F317" s="15"/>
      <c r="G317" s="15"/>
      <c r="H317" s="15"/>
      <c r="I317" s="15"/>
      <c r="J317" s="15"/>
      <c r="K317" s="15"/>
      <c r="L317" s="15"/>
      <c r="M317" s="15"/>
      <c r="N317" s="15"/>
      <c r="O317" s="15"/>
      <c r="P317" s="15"/>
      <c r="Q317" s="15"/>
      <c r="R317" s="15"/>
      <c r="S317" s="15"/>
      <c r="T317" s="15"/>
      <c r="U317" s="15"/>
      <c r="V317" s="15"/>
      <c r="W317" s="15"/>
      <c r="X317" s="15"/>
      <c r="Y317" s="15"/>
      <c r="Z317" s="15"/>
      <c r="AA317" s="15"/>
      <c r="AB317" s="15"/>
      <c r="AC317" s="15"/>
      <c r="AD317" s="15"/>
      <c r="AE317" s="15"/>
      <c r="AF317" s="15"/>
      <c r="AG317" s="15"/>
      <c r="AH317" s="15"/>
      <c r="AI317" s="15"/>
      <c r="AJ317" s="15"/>
      <c r="AK317" s="15"/>
      <c r="AL317" s="15"/>
      <c r="AM317" s="15"/>
      <c r="AN317" s="15"/>
    </row>
    <row r="318" spans="1:40" hidden="1">
      <c r="A318" s="15"/>
      <c r="B318" s="224"/>
      <c r="C318" s="217"/>
      <c r="D318" s="15"/>
      <c r="E318" s="15"/>
      <c r="F318" s="15"/>
      <c r="G318" s="15"/>
      <c r="H318" s="15"/>
      <c r="I318" s="15"/>
      <c r="J318" s="15"/>
      <c r="K318" s="15"/>
      <c r="L318" s="15"/>
      <c r="M318" s="15"/>
      <c r="N318" s="15"/>
      <c r="O318" s="15"/>
      <c r="P318" s="15"/>
      <c r="Q318" s="15"/>
      <c r="R318" s="15"/>
      <c r="S318" s="15"/>
      <c r="T318" s="15"/>
      <c r="U318" s="15"/>
      <c r="V318" s="15"/>
      <c r="W318" s="15"/>
      <c r="X318" s="15"/>
      <c r="Y318" s="15"/>
      <c r="Z318" s="15"/>
      <c r="AA318" s="15"/>
      <c r="AB318" s="15"/>
      <c r="AC318" s="15"/>
      <c r="AD318" s="15"/>
      <c r="AE318" s="15"/>
      <c r="AF318" s="15"/>
      <c r="AG318" s="15"/>
      <c r="AH318" s="15"/>
      <c r="AI318" s="15"/>
      <c r="AJ318" s="15"/>
      <c r="AK318" s="15"/>
      <c r="AL318" s="15"/>
      <c r="AM318" s="15"/>
      <c r="AN318" s="15"/>
    </row>
    <row r="319" spans="1:40" hidden="1">
      <c r="A319" s="15"/>
      <c r="B319" s="224"/>
      <c r="C319" s="217"/>
      <c r="D319" s="15"/>
      <c r="E319" s="15"/>
      <c r="F319" s="15"/>
      <c r="G319" s="15"/>
      <c r="H319" s="15"/>
      <c r="I319" s="15"/>
      <c r="J319" s="15"/>
      <c r="K319" s="15"/>
      <c r="L319" s="15"/>
      <c r="M319" s="15"/>
      <c r="N319" s="15"/>
      <c r="O319" s="15"/>
      <c r="P319" s="15"/>
      <c r="Q319" s="15"/>
      <c r="R319" s="15"/>
      <c r="S319" s="15"/>
      <c r="T319" s="15"/>
      <c r="U319" s="15"/>
      <c r="V319" s="15"/>
      <c r="W319" s="15"/>
      <c r="X319" s="15"/>
      <c r="Y319" s="15"/>
      <c r="Z319" s="15"/>
      <c r="AA319" s="15"/>
      <c r="AB319" s="15"/>
      <c r="AC319" s="15"/>
      <c r="AD319" s="15"/>
      <c r="AE319" s="15"/>
      <c r="AF319" s="15"/>
      <c r="AG319" s="15"/>
      <c r="AH319" s="15"/>
      <c r="AI319" s="15"/>
      <c r="AJ319" s="15"/>
      <c r="AK319" s="15"/>
      <c r="AL319" s="15"/>
      <c r="AM319" s="15"/>
      <c r="AN319" s="15"/>
    </row>
    <row r="320" spans="1:40" hidden="1">
      <c r="A320" s="15"/>
      <c r="B320" s="224"/>
      <c r="C320" s="217"/>
      <c r="D320" s="15"/>
      <c r="E320" s="15"/>
      <c r="F320" s="15"/>
      <c r="G320" s="15"/>
      <c r="H320" s="15"/>
      <c r="I320" s="15"/>
      <c r="J320" s="15"/>
      <c r="K320" s="15"/>
      <c r="L320" s="15"/>
      <c r="M320" s="15"/>
      <c r="N320" s="15"/>
      <c r="O320" s="15"/>
      <c r="P320" s="15"/>
      <c r="Q320" s="15"/>
      <c r="R320" s="15"/>
      <c r="S320" s="15"/>
      <c r="T320" s="15"/>
      <c r="U320" s="15"/>
      <c r="V320" s="15"/>
      <c r="W320" s="15"/>
      <c r="X320" s="15"/>
      <c r="Y320" s="15"/>
      <c r="Z320" s="15"/>
      <c r="AA320" s="15"/>
      <c r="AB320" s="15"/>
      <c r="AC320" s="15"/>
      <c r="AD320" s="15"/>
      <c r="AE320" s="15"/>
      <c r="AF320" s="15"/>
      <c r="AG320" s="15"/>
      <c r="AH320" s="15"/>
      <c r="AI320" s="15"/>
      <c r="AJ320" s="15"/>
      <c r="AK320" s="15"/>
      <c r="AL320" s="15"/>
      <c r="AM320" s="15"/>
      <c r="AN320" s="15"/>
    </row>
    <row r="321" spans="1:40" hidden="1">
      <c r="A321" s="15"/>
      <c r="B321" s="224"/>
      <c r="C321" s="217"/>
      <c r="D321" s="15"/>
      <c r="E321" s="15"/>
      <c r="F321" s="15"/>
      <c r="G321" s="15"/>
      <c r="H321" s="15"/>
      <c r="I321" s="15"/>
      <c r="J321" s="15"/>
      <c r="K321" s="15"/>
      <c r="L321" s="15"/>
      <c r="M321" s="15"/>
      <c r="N321" s="15"/>
      <c r="O321" s="15"/>
      <c r="P321" s="15"/>
      <c r="Q321" s="15"/>
      <c r="R321" s="15"/>
      <c r="S321" s="15"/>
      <c r="T321" s="15"/>
      <c r="U321" s="15"/>
      <c r="V321" s="15"/>
      <c r="W321" s="15"/>
      <c r="X321" s="15"/>
      <c r="Y321" s="15"/>
      <c r="Z321" s="15"/>
      <c r="AA321" s="15"/>
      <c r="AB321" s="15"/>
      <c r="AC321" s="15"/>
      <c r="AD321" s="15"/>
      <c r="AE321" s="15"/>
      <c r="AF321" s="15"/>
      <c r="AG321" s="15"/>
      <c r="AH321" s="15"/>
      <c r="AI321" s="15"/>
      <c r="AJ321" s="15"/>
      <c r="AK321" s="15"/>
      <c r="AL321" s="15"/>
      <c r="AM321" s="15"/>
      <c r="AN321" s="15"/>
    </row>
    <row r="322" spans="1:40" hidden="1">
      <c r="A322" s="15"/>
      <c r="B322" s="224"/>
      <c r="C322" s="217"/>
      <c r="D322" s="15"/>
      <c r="E322" s="15"/>
      <c r="F322" s="15"/>
      <c r="G322" s="15"/>
      <c r="H322" s="15"/>
      <c r="I322" s="15"/>
      <c r="J322" s="15"/>
      <c r="K322" s="15"/>
      <c r="L322" s="15"/>
      <c r="M322" s="15"/>
      <c r="N322" s="15"/>
      <c r="O322" s="15"/>
      <c r="P322" s="15"/>
      <c r="Q322" s="15"/>
      <c r="R322" s="15"/>
      <c r="S322" s="15"/>
      <c r="T322" s="15"/>
      <c r="U322" s="15"/>
      <c r="V322" s="15"/>
      <c r="W322" s="15"/>
      <c r="X322" s="15"/>
      <c r="Y322" s="15"/>
      <c r="Z322" s="15"/>
      <c r="AA322" s="15"/>
      <c r="AB322" s="15"/>
      <c r="AC322" s="15"/>
      <c r="AD322" s="15"/>
      <c r="AE322" s="15"/>
      <c r="AF322" s="15"/>
      <c r="AG322" s="15"/>
      <c r="AH322" s="15"/>
      <c r="AI322" s="15"/>
      <c r="AJ322" s="15"/>
      <c r="AK322" s="15"/>
      <c r="AL322" s="15"/>
      <c r="AM322" s="15"/>
      <c r="AN322" s="15"/>
    </row>
    <row r="323" spans="1:40" hidden="1">
      <c r="A323" s="15"/>
      <c r="B323" s="224"/>
      <c r="C323" s="217"/>
      <c r="D323" s="15"/>
      <c r="E323" s="15"/>
      <c r="F323" s="15"/>
      <c r="G323" s="15"/>
      <c r="H323" s="15"/>
      <c r="I323" s="15"/>
      <c r="J323" s="15"/>
      <c r="K323" s="15"/>
      <c r="L323" s="15"/>
      <c r="M323" s="15"/>
      <c r="N323" s="15"/>
      <c r="O323" s="15"/>
      <c r="P323" s="15"/>
      <c r="Q323" s="15"/>
      <c r="R323" s="15"/>
      <c r="S323" s="15"/>
      <c r="T323" s="15"/>
      <c r="U323" s="15"/>
      <c r="V323" s="15"/>
      <c r="W323" s="15"/>
      <c r="X323" s="15"/>
      <c r="Y323" s="15"/>
      <c r="Z323" s="15"/>
      <c r="AA323" s="15"/>
      <c r="AB323" s="15"/>
      <c r="AC323" s="15"/>
      <c r="AD323" s="15"/>
      <c r="AE323" s="15"/>
      <c r="AF323" s="15"/>
      <c r="AG323" s="15"/>
      <c r="AH323" s="15"/>
      <c r="AI323" s="15"/>
      <c r="AJ323" s="15"/>
      <c r="AK323" s="15"/>
      <c r="AL323" s="15"/>
      <c r="AM323" s="15"/>
      <c r="AN323" s="15"/>
    </row>
    <row r="324" spans="1:40" hidden="1">
      <c r="A324" s="15"/>
      <c r="B324" s="224"/>
      <c r="C324" s="217"/>
      <c r="D324" s="15"/>
      <c r="E324" s="15"/>
      <c r="F324" s="15"/>
      <c r="G324" s="15"/>
      <c r="H324" s="15"/>
      <c r="I324" s="15"/>
      <c r="J324" s="15"/>
      <c r="K324" s="15"/>
      <c r="L324" s="15"/>
      <c r="M324" s="15"/>
      <c r="N324" s="15"/>
      <c r="O324" s="15"/>
      <c r="P324" s="15"/>
      <c r="Q324" s="15"/>
      <c r="R324" s="15"/>
      <c r="S324" s="15"/>
      <c r="T324" s="15"/>
      <c r="U324" s="15"/>
      <c r="V324" s="15"/>
      <c r="W324" s="15"/>
      <c r="X324" s="15"/>
      <c r="Y324" s="15"/>
      <c r="Z324" s="15"/>
      <c r="AA324" s="15"/>
      <c r="AB324" s="15"/>
      <c r="AC324" s="15"/>
      <c r="AD324" s="15"/>
      <c r="AE324" s="15"/>
      <c r="AF324" s="15"/>
      <c r="AG324" s="15"/>
      <c r="AH324" s="15"/>
      <c r="AI324" s="15"/>
      <c r="AJ324" s="15"/>
      <c r="AK324" s="15"/>
      <c r="AL324" s="15"/>
      <c r="AM324" s="15"/>
      <c r="AN324" s="15"/>
    </row>
    <row r="325" spans="1:40" hidden="1">
      <c r="A325" s="15"/>
      <c r="B325" s="224"/>
      <c r="C325" s="217"/>
      <c r="D325" s="15"/>
      <c r="E325" s="15"/>
      <c r="F325" s="15"/>
      <c r="G325" s="15"/>
      <c r="H325" s="15"/>
      <c r="I325" s="15"/>
      <c r="J325" s="15"/>
      <c r="K325" s="15"/>
      <c r="L325" s="15"/>
      <c r="M325" s="15"/>
      <c r="N325" s="15"/>
      <c r="O325" s="15"/>
      <c r="P325" s="15"/>
      <c r="Q325" s="15"/>
      <c r="R325" s="15"/>
      <c r="S325" s="15"/>
      <c r="T325" s="15"/>
      <c r="U325" s="15"/>
      <c r="V325" s="15"/>
      <c r="W325" s="15"/>
      <c r="X325" s="15"/>
      <c r="Y325" s="15"/>
      <c r="Z325" s="15"/>
      <c r="AA325" s="15"/>
      <c r="AB325" s="15"/>
      <c r="AC325" s="15"/>
      <c r="AD325" s="15"/>
      <c r="AE325" s="15"/>
      <c r="AF325" s="15"/>
      <c r="AG325" s="15"/>
      <c r="AH325" s="15"/>
      <c r="AI325" s="15"/>
      <c r="AJ325" s="15"/>
      <c r="AK325" s="15"/>
      <c r="AL325" s="15"/>
      <c r="AM325" s="15"/>
      <c r="AN325" s="15"/>
    </row>
    <row r="326" spans="1:40" hidden="1">
      <c r="A326" s="15"/>
      <c r="B326" s="224"/>
      <c r="C326" s="217"/>
      <c r="D326" s="15"/>
      <c r="E326" s="15"/>
      <c r="F326" s="15"/>
      <c r="G326" s="15"/>
      <c r="H326" s="15"/>
      <c r="I326" s="15"/>
      <c r="J326" s="15"/>
      <c r="K326" s="15"/>
      <c r="L326" s="15"/>
      <c r="M326" s="15"/>
      <c r="N326" s="15"/>
      <c r="O326" s="15"/>
      <c r="P326" s="15"/>
      <c r="Q326" s="15"/>
      <c r="R326" s="15"/>
      <c r="S326" s="15"/>
      <c r="T326" s="15"/>
      <c r="U326" s="15"/>
      <c r="V326" s="15"/>
      <c r="W326" s="15"/>
      <c r="X326" s="15"/>
      <c r="Y326" s="15"/>
      <c r="Z326" s="15"/>
      <c r="AA326" s="15"/>
      <c r="AB326" s="15"/>
      <c r="AC326" s="15"/>
      <c r="AD326" s="15"/>
      <c r="AE326" s="15"/>
      <c r="AF326" s="15"/>
      <c r="AG326" s="15"/>
      <c r="AH326" s="15"/>
      <c r="AI326" s="15"/>
      <c r="AJ326" s="15"/>
      <c r="AK326" s="15"/>
      <c r="AL326" s="15"/>
      <c r="AM326" s="15"/>
      <c r="AN326" s="15"/>
    </row>
    <row r="327" spans="1:40" hidden="1">
      <c r="A327" s="15"/>
      <c r="B327" s="224"/>
      <c r="C327" s="217"/>
      <c r="D327" s="15"/>
      <c r="E327" s="15"/>
      <c r="F327" s="15"/>
      <c r="G327" s="15"/>
      <c r="H327" s="15"/>
      <c r="I327" s="15"/>
      <c r="J327" s="15"/>
      <c r="K327" s="15"/>
      <c r="L327" s="15"/>
      <c r="M327" s="15"/>
      <c r="N327" s="15"/>
      <c r="O327" s="15"/>
      <c r="P327" s="15"/>
      <c r="Q327" s="15"/>
      <c r="R327" s="15"/>
      <c r="S327" s="15"/>
      <c r="T327" s="15"/>
      <c r="U327" s="15"/>
      <c r="V327" s="15"/>
      <c r="W327" s="15"/>
      <c r="X327" s="15"/>
      <c r="Y327" s="15"/>
      <c r="Z327" s="15"/>
      <c r="AA327" s="15"/>
      <c r="AB327" s="15"/>
      <c r="AC327" s="15"/>
      <c r="AD327" s="15"/>
      <c r="AE327" s="15"/>
      <c r="AF327" s="15"/>
      <c r="AG327" s="15"/>
      <c r="AH327" s="15"/>
      <c r="AI327" s="15"/>
      <c r="AJ327" s="15"/>
      <c r="AK327" s="15"/>
      <c r="AL327" s="15"/>
      <c r="AM327" s="15"/>
      <c r="AN327" s="15"/>
    </row>
    <row r="328" spans="1:40" hidden="1">
      <c r="A328" s="15"/>
      <c r="B328" s="224"/>
      <c r="C328" s="217"/>
      <c r="D328" s="15"/>
      <c r="E328" s="15"/>
      <c r="F328" s="15"/>
      <c r="G328" s="15"/>
      <c r="H328" s="15"/>
      <c r="I328" s="15"/>
      <c r="J328" s="15"/>
      <c r="K328" s="15"/>
      <c r="L328" s="15"/>
      <c r="M328" s="15"/>
      <c r="N328" s="15"/>
      <c r="O328" s="15"/>
      <c r="P328" s="15"/>
      <c r="Q328" s="15"/>
      <c r="R328" s="15"/>
      <c r="S328" s="15"/>
      <c r="T328" s="15"/>
      <c r="U328" s="15"/>
      <c r="V328" s="15"/>
      <c r="W328" s="15"/>
      <c r="X328" s="15"/>
      <c r="Y328" s="15"/>
      <c r="Z328" s="15"/>
      <c r="AA328" s="15"/>
      <c r="AB328" s="15"/>
      <c r="AC328" s="15"/>
      <c r="AD328" s="15"/>
      <c r="AE328" s="15"/>
      <c r="AF328" s="15"/>
      <c r="AG328" s="15"/>
      <c r="AH328" s="15"/>
      <c r="AI328" s="15"/>
      <c r="AJ328" s="15"/>
      <c r="AK328" s="15"/>
      <c r="AL328" s="15"/>
      <c r="AM328" s="15"/>
      <c r="AN328" s="15"/>
    </row>
    <row r="329" spans="1:40" hidden="1">
      <c r="A329" s="15"/>
      <c r="B329" s="224"/>
      <c r="C329" s="217"/>
      <c r="D329" s="15"/>
      <c r="E329" s="15"/>
      <c r="F329" s="15"/>
      <c r="G329" s="15"/>
      <c r="H329" s="15"/>
      <c r="I329" s="15"/>
      <c r="J329" s="15"/>
      <c r="K329" s="15"/>
      <c r="L329" s="15"/>
      <c r="M329" s="15"/>
      <c r="N329" s="15"/>
      <c r="O329" s="15"/>
      <c r="P329" s="15"/>
      <c r="Q329" s="15"/>
      <c r="R329" s="15"/>
      <c r="S329" s="15"/>
      <c r="T329" s="15"/>
      <c r="U329" s="15"/>
      <c r="V329" s="15"/>
      <c r="W329" s="15"/>
      <c r="X329" s="15"/>
      <c r="Y329" s="15"/>
      <c r="Z329" s="15"/>
      <c r="AA329" s="15"/>
      <c r="AB329" s="15"/>
      <c r="AC329" s="15"/>
      <c r="AD329" s="15"/>
      <c r="AE329" s="15"/>
      <c r="AF329" s="15"/>
      <c r="AG329" s="15"/>
      <c r="AH329" s="15"/>
      <c r="AI329" s="15"/>
      <c r="AJ329" s="15"/>
      <c r="AK329" s="15"/>
      <c r="AL329" s="15"/>
      <c r="AM329" s="15"/>
      <c r="AN329" s="15"/>
    </row>
    <row r="330" spans="1:40" hidden="1">
      <c r="A330" s="15"/>
      <c r="B330" s="224"/>
      <c r="C330" s="217"/>
      <c r="D330" s="15"/>
      <c r="E330" s="15"/>
      <c r="F330" s="15"/>
      <c r="G330" s="15"/>
      <c r="H330" s="15"/>
      <c r="I330" s="15"/>
      <c r="J330" s="15"/>
      <c r="K330" s="15"/>
      <c r="L330" s="15"/>
      <c r="M330" s="15"/>
      <c r="N330" s="15"/>
      <c r="O330" s="15"/>
      <c r="P330" s="15"/>
      <c r="Q330" s="15"/>
      <c r="R330" s="15"/>
      <c r="S330" s="15"/>
      <c r="T330" s="15"/>
      <c r="U330" s="15"/>
      <c r="V330" s="15"/>
      <c r="W330" s="15"/>
      <c r="X330" s="15"/>
      <c r="Y330" s="15"/>
      <c r="Z330" s="15"/>
      <c r="AA330" s="15"/>
      <c r="AB330" s="15"/>
      <c r="AC330" s="15"/>
      <c r="AD330" s="15"/>
      <c r="AE330" s="15"/>
      <c r="AF330" s="15"/>
      <c r="AG330" s="15"/>
      <c r="AH330" s="15"/>
      <c r="AI330" s="15"/>
      <c r="AJ330" s="15"/>
      <c r="AK330" s="15"/>
      <c r="AL330" s="15"/>
      <c r="AM330" s="15"/>
      <c r="AN330" s="15"/>
    </row>
    <row r="331" spans="1:40" hidden="1">
      <c r="A331" s="15"/>
      <c r="B331" s="224"/>
      <c r="C331" s="217"/>
      <c r="D331" s="15"/>
      <c r="E331" s="15"/>
      <c r="F331" s="15"/>
      <c r="G331" s="15"/>
      <c r="H331" s="15"/>
      <c r="I331" s="15"/>
      <c r="J331" s="15"/>
      <c r="K331" s="15"/>
      <c r="L331" s="15"/>
      <c r="M331" s="15"/>
      <c r="N331" s="15"/>
      <c r="O331" s="15"/>
      <c r="P331" s="15"/>
      <c r="Q331" s="15"/>
      <c r="R331" s="15"/>
      <c r="S331" s="15"/>
      <c r="T331" s="15"/>
      <c r="U331" s="15"/>
      <c r="V331" s="15"/>
      <c r="W331" s="15"/>
      <c r="X331" s="15"/>
      <c r="Y331" s="15"/>
      <c r="Z331" s="15"/>
      <c r="AA331" s="15"/>
      <c r="AB331" s="15"/>
      <c r="AC331" s="15"/>
      <c r="AD331" s="15"/>
      <c r="AE331" s="15"/>
      <c r="AF331" s="15"/>
      <c r="AG331" s="15"/>
      <c r="AH331" s="15"/>
      <c r="AI331" s="15"/>
      <c r="AJ331" s="15"/>
      <c r="AK331" s="15"/>
      <c r="AL331" s="15"/>
      <c r="AM331" s="15"/>
      <c r="AN331" s="15"/>
    </row>
    <row r="332" spans="1:40" hidden="1">
      <c r="A332" s="15"/>
      <c r="B332" s="224"/>
      <c r="C332" s="217"/>
      <c r="D332" s="15"/>
      <c r="E332" s="15"/>
      <c r="F332" s="15"/>
      <c r="G332" s="15"/>
      <c r="H332" s="15"/>
      <c r="I332" s="15"/>
      <c r="J332" s="15"/>
      <c r="K332" s="15"/>
      <c r="L332" s="15"/>
      <c r="M332" s="15"/>
      <c r="N332" s="15"/>
      <c r="O332" s="15"/>
      <c r="P332" s="15"/>
      <c r="Q332" s="15"/>
      <c r="R332" s="15"/>
      <c r="S332" s="15"/>
      <c r="T332" s="15"/>
      <c r="U332" s="15"/>
      <c r="V332" s="15"/>
      <c r="W332" s="15"/>
      <c r="X332" s="15"/>
      <c r="Y332" s="15"/>
      <c r="Z332" s="15"/>
      <c r="AA332" s="15"/>
      <c r="AB332" s="15"/>
      <c r="AC332" s="15"/>
      <c r="AD332" s="15"/>
      <c r="AE332" s="15"/>
      <c r="AF332" s="15"/>
      <c r="AG332" s="15"/>
      <c r="AH332" s="15"/>
      <c r="AI332" s="15"/>
      <c r="AJ332" s="15"/>
      <c r="AK332" s="15"/>
      <c r="AL332" s="15"/>
      <c r="AM332" s="15"/>
      <c r="AN332" s="15"/>
    </row>
    <row r="333" spans="1:40" hidden="1">
      <c r="A333" s="15"/>
      <c r="B333" s="224"/>
      <c r="C333" s="217"/>
      <c r="D333" s="15"/>
      <c r="E333" s="15"/>
      <c r="F333" s="15"/>
      <c r="G333" s="15"/>
      <c r="H333" s="15"/>
      <c r="I333" s="15"/>
      <c r="J333" s="15"/>
      <c r="K333" s="15"/>
      <c r="L333" s="15"/>
      <c r="M333" s="15"/>
      <c r="N333" s="15"/>
      <c r="O333" s="15"/>
      <c r="P333" s="15"/>
      <c r="Q333" s="15"/>
      <c r="R333" s="15"/>
      <c r="S333" s="15"/>
      <c r="T333" s="15"/>
      <c r="U333" s="15"/>
      <c r="V333" s="15"/>
      <c r="W333" s="15"/>
      <c r="X333" s="15"/>
      <c r="Y333" s="15"/>
      <c r="Z333" s="15"/>
      <c r="AA333" s="15"/>
      <c r="AB333" s="15"/>
      <c r="AC333" s="15"/>
      <c r="AD333" s="15"/>
      <c r="AE333" s="15"/>
      <c r="AF333" s="15"/>
      <c r="AG333" s="15"/>
      <c r="AH333" s="15"/>
      <c r="AI333" s="15"/>
      <c r="AJ333" s="15"/>
      <c r="AK333" s="15"/>
      <c r="AL333" s="15"/>
      <c r="AM333" s="15"/>
      <c r="AN333" s="15"/>
    </row>
    <row r="334" spans="1:40" hidden="1">
      <c r="A334" s="15"/>
      <c r="B334" s="224"/>
      <c r="C334" s="217"/>
      <c r="D334" s="15"/>
      <c r="E334" s="15"/>
      <c r="F334" s="15"/>
      <c r="G334" s="15"/>
      <c r="H334" s="15"/>
      <c r="I334" s="15"/>
      <c r="J334" s="15"/>
      <c r="K334" s="15"/>
      <c r="L334" s="15"/>
      <c r="M334" s="15"/>
      <c r="N334" s="15"/>
      <c r="O334" s="15"/>
      <c r="P334" s="15"/>
      <c r="Q334" s="15"/>
      <c r="R334" s="15"/>
      <c r="S334" s="15"/>
      <c r="T334" s="15"/>
      <c r="U334" s="15"/>
      <c r="V334" s="15"/>
      <c r="W334" s="15"/>
      <c r="X334" s="15"/>
      <c r="Y334" s="15"/>
      <c r="Z334" s="15"/>
      <c r="AA334" s="15"/>
      <c r="AB334" s="15"/>
      <c r="AC334" s="15"/>
      <c r="AD334" s="15"/>
      <c r="AE334" s="15"/>
      <c r="AF334" s="15"/>
      <c r="AG334" s="15"/>
      <c r="AH334" s="15"/>
      <c r="AI334" s="15"/>
      <c r="AJ334" s="15"/>
      <c r="AK334" s="15"/>
      <c r="AL334" s="15"/>
      <c r="AM334" s="15"/>
      <c r="AN334" s="15"/>
    </row>
    <row r="335" spans="1:40" hidden="1">
      <c r="A335" s="15"/>
      <c r="B335" s="224"/>
      <c r="C335" s="217"/>
      <c r="D335" s="15"/>
      <c r="E335" s="15"/>
      <c r="F335" s="15"/>
      <c r="G335" s="15"/>
      <c r="H335" s="15"/>
      <c r="I335" s="15"/>
      <c r="J335" s="15"/>
      <c r="K335" s="15"/>
      <c r="L335" s="15"/>
      <c r="M335" s="15"/>
      <c r="N335" s="15"/>
      <c r="O335" s="15"/>
      <c r="P335" s="15"/>
      <c r="Q335" s="15"/>
      <c r="R335" s="15"/>
      <c r="S335" s="15"/>
      <c r="T335" s="15"/>
      <c r="U335" s="15"/>
      <c r="V335" s="15"/>
      <c r="W335" s="15"/>
      <c r="X335" s="15"/>
      <c r="Y335" s="15"/>
      <c r="Z335" s="15"/>
      <c r="AA335" s="15"/>
      <c r="AB335" s="15"/>
      <c r="AC335" s="15"/>
      <c r="AD335" s="15"/>
      <c r="AE335" s="15"/>
      <c r="AF335" s="15"/>
      <c r="AG335" s="15"/>
      <c r="AH335" s="15"/>
      <c r="AI335" s="15"/>
      <c r="AJ335" s="15"/>
      <c r="AK335" s="15"/>
      <c r="AL335" s="15"/>
      <c r="AM335" s="15"/>
      <c r="AN335" s="15"/>
    </row>
    <row r="336" spans="1:40" hidden="1">
      <c r="A336" s="15"/>
      <c r="B336" s="224"/>
      <c r="C336" s="217"/>
      <c r="D336" s="15"/>
      <c r="E336" s="15"/>
      <c r="F336" s="15"/>
      <c r="G336" s="15"/>
      <c r="H336" s="15"/>
      <c r="I336" s="15"/>
      <c r="J336" s="15"/>
      <c r="K336" s="15"/>
      <c r="L336" s="15"/>
      <c r="M336" s="15"/>
      <c r="N336" s="15"/>
      <c r="O336" s="15"/>
      <c r="P336" s="15"/>
      <c r="Q336" s="15"/>
      <c r="R336" s="15"/>
      <c r="S336" s="15"/>
      <c r="T336" s="15"/>
      <c r="U336" s="15"/>
      <c r="V336" s="15"/>
      <c r="W336" s="15"/>
      <c r="X336" s="15"/>
      <c r="Y336" s="15"/>
      <c r="Z336" s="15"/>
      <c r="AA336" s="15"/>
      <c r="AB336" s="15"/>
      <c r="AC336" s="15"/>
      <c r="AD336" s="15"/>
      <c r="AE336" s="15"/>
      <c r="AF336" s="15"/>
      <c r="AG336" s="15"/>
      <c r="AH336" s="15"/>
      <c r="AI336" s="15"/>
      <c r="AJ336" s="15"/>
      <c r="AK336" s="15"/>
      <c r="AL336" s="15"/>
      <c r="AM336" s="15"/>
      <c r="AN336" s="15"/>
    </row>
    <row r="337" spans="1:40" hidden="1">
      <c r="A337" s="15"/>
      <c r="B337" s="224"/>
      <c r="C337" s="217"/>
      <c r="D337" s="15"/>
      <c r="E337" s="15"/>
      <c r="F337" s="15"/>
      <c r="G337" s="15"/>
      <c r="H337" s="15"/>
      <c r="I337" s="15"/>
      <c r="J337" s="15"/>
      <c r="K337" s="15"/>
      <c r="L337" s="15"/>
      <c r="M337" s="15"/>
      <c r="N337" s="15"/>
      <c r="O337" s="15"/>
      <c r="P337" s="15"/>
      <c r="Q337" s="15"/>
      <c r="R337" s="15"/>
      <c r="S337" s="15"/>
      <c r="T337" s="15"/>
      <c r="U337" s="15"/>
      <c r="V337" s="15"/>
      <c r="W337" s="15"/>
      <c r="X337" s="15"/>
      <c r="Y337" s="15"/>
      <c r="Z337" s="15"/>
      <c r="AA337" s="15"/>
      <c r="AB337" s="15"/>
      <c r="AC337" s="15"/>
      <c r="AD337" s="15"/>
      <c r="AE337" s="15"/>
      <c r="AF337" s="15"/>
      <c r="AG337" s="15"/>
      <c r="AH337" s="15"/>
      <c r="AI337" s="15"/>
      <c r="AJ337" s="15"/>
      <c r="AK337" s="15"/>
      <c r="AL337" s="15"/>
      <c r="AM337" s="15"/>
      <c r="AN337" s="15"/>
    </row>
    <row r="338" spans="1:40" hidden="1">
      <c r="A338" s="15"/>
      <c r="B338" s="224"/>
      <c r="C338" s="217"/>
      <c r="D338" s="15"/>
      <c r="E338" s="15"/>
      <c r="F338" s="15"/>
      <c r="G338" s="15"/>
      <c r="H338" s="15"/>
      <c r="I338" s="15"/>
      <c r="J338" s="15"/>
      <c r="K338" s="15"/>
      <c r="L338" s="15"/>
      <c r="M338" s="15"/>
      <c r="N338" s="15"/>
      <c r="O338" s="15"/>
      <c r="P338" s="15"/>
      <c r="Q338" s="15"/>
      <c r="R338" s="15"/>
      <c r="S338" s="15"/>
      <c r="T338" s="15"/>
      <c r="U338" s="15"/>
      <c r="V338" s="15"/>
      <c r="W338" s="15"/>
      <c r="X338" s="15"/>
      <c r="Y338" s="15"/>
      <c r="Z338" s="15"/>
      <c r="AA338" s="15"/>
      <c r="AB338" s="15"/>
      <c r="AC338" s="15"/>
      <c r="AD338" s="15"/>
      <c r="AE338" s="15"/>
      <c r="AF338" s="15"/>
      <c r="AG338" s="15"/>
      <c r="AH338" s="15"/>
      <c r="AI338" s="15"/>
      <c r="AJ338" s="15"/>
      <c r="AK338" s="15"/>
      <c r="AL338" s="15"/>
      <c r="AM338" s="15"/>
      <c r="AN338" s="15"/>
    </row>
    <row r="339" spans="1:40" hidden="1">
      <c r="A339" s="15"/>
      <c r="B339" s="224"/>
      <c r="C339" s="217"/>
      <c r="D339" s="15"/>
      <c r="E339" s="15"/>
      <c r="F339" s="15"/>
      <c r="G339" s="15"/>
      <c r="H339" s="15"/>
      <c r="I339" s="15"/>
      <c r="J339" s="15"/>
      <c r="K339" s="15"/>
      <c r="L339" s="15"/>
      <c r="M339" s="15"/>
      <c r="N339" s="15"/>
      <c r="O339" s="15"/>
      <c r="P339" s="15"/>
      <c r="Q339" s="15"/>
      <c r="R339" s="15"/>
      <c r="S339" s="15"/>
      <c r="T339" s="15"/>
      <c r="U339" s="15"/>
      <c r="V339" s="15"/>
      <c r="W339" s="15"/>
      <c r="X339" s="15"/>
      <c r="Y339" s="15"/>
      <c r="Z339" s="15"/>
      <c r="AA339" s="15"/>
      <c r="AB339" s="15"/>
      <c r="AC339" s="15"/>
      <c r="AD339" s="15"/>
      <c r="AE339" s="15"/>
      <c r="AF339" s="15"/>
      <c r="AG339" s="15"/>
      <c r="AH339" s="15"/>
      <c r="AI339" s="15"/>
      <c r="AJ339" s="15"/>
      <c r="AK339" s="15"/>
      <c r="AL339" s="15"/>
      <c r="AM339" s="15"/>
      <c r="AN339" s="15"/>
    </row>
    <row r="340" spans="1:40" hidden="1">
      <c r="A340" s="15"/>
      <c r="B340" s="224"/>
      <c r="C340" s="217"/>
      <c r="D340" s="15"/>
      <c r="E340" s="15"/>
      <c r="F340" s="15"/>
      <c r="G340" s="15"/>
      <c r="H340" s="15"/>
      <c r="I340" s="15"/>
      <c r="J340" s="15"/>
      <c r="K340" s="15"/>
      <c r="L340" s="15"/>
      <c r="M340" s="15"/>
      <c r="N340" s="15"/>
      <c r="O340" s="15"/>
      <c r="P340" s="15"/>
      <c r="Q340" s="15"/>
      <c r="R340" s="15"/>
      <c r="S340" s="15"/>
      <c r="T340" s="15"/>
      <c r="U340" s="15"/>
      <c r="V340" s="15"/>
      <c r="W340" s="15"/>
      <c r="X340" s="15"/>
      <c r="Y340" s="15"/>
      <c r="Z340" s="15"/>
      <c r="AA340" s="15"/>
      <c r="AB340" s="15"/>
      <c r="AC340" s="15"/>
      <c r="AD340" s="15"/>
      <c r="AE340" s="15"/>
      <c r="AF340" s="15"/>
      <c r="AG340" s="15"/>
      <c r="AH340" s="15"/>
      <c r="AI340" s="15"/>
      <c r="AJ340" s="15"/>
      <c r="AK340" s="15"/>
      <c r="AL340" s="15"/>
      <c r="AM340" s="15"/>
      <c r="AN340" s="15"/>
    </row>
    <row r="341" spans="1:40" hidden="1">
      <c r="A341" s="15"/>
      <c r="B341" s="224"/>
      <c r="C341" s="217"/>
      <c r="D341" s="15"/>
      <c r="E341" s="15"/>
      <c r="F341" s="15"/>
      <c r="G341" s="15"/>
      <c r="H341" s="15"/>
      <c r="I341" s="15"/>
      <c r="J341" s="15"/>
      <c r="K341" s="15"/>
      <c r="L341" s="15"/>
      <c r="M341" s="15"/>
      <c r="N341" s="15"/>
      <c r="O341" s="15"/>
      <c r="P341" s="15"/>
      <c r="Q341" s="15"/>
      <c r="R341" s="15"/>
      <c r="S341" s="15"/>
      <c r="T341" s="15"/>
      <c r="U341" s="15"/>
      <c r="V341" s="15"/>
      <c r="W341" s="15"/>
      <c r="X341" s="15"/>
      <c r="Y341" s="15"/>
      <c r="Z341" s="15"/>
      <c r="AA341" s="15"/>
      <c r="AB341" s="15"/>
      <c r="AC341" s="15"/>
      <c r="AD341" s="15"/>
      <c r="AE341" s="15"/>
      <c r="AF341" s="15"/>
      <c r="AG341" s="15"/>
      <c r="AH341" s="15"/>
      <c r="AI341" s="15"/>
      <c r="AJ341" s="15"/>
      <c r="AK341" s="15"/>
      <c r="AL341" s="15"/>
      <c r="AM341" s="15"/>
      <c r="AN341" s="15"/>
    </row>
    <row r="342" spans="1:40" hidden="1">
      <c r="A342" s="15"/>
      <c r="B342" s="224"/>
      <c r="C342" s="217"/>
      <c r="D342" s="15"/>
      <c r="E342" s="15"/>
      <c r="F342" s="15"/>
      <c r="G342" s="15"/>
      <c r="H342" s="15"/>
      <c r="I342" s="15"/>
      <c r="J342" s="15"/>
      <c r="K342" s="15"/>
      <c r="L342" s="15"/>
      <c r="M342" s="15"/>
      <c r="N342" s="15"/>
      <c r="O342" s="15"/>
      <c r="P342" s="15"/>
      <c r="Q342" s="15"/>
      <c r="R342" s="15"/>
      <c r="S342" s="15"/>
      <c r="T342" s="15"/>
      <c r="U342" s="15"/>
      <c r="V342" s="15"/>
      <c r="W342" s="15"/>
      <c r="X342" s="15"/>
      <c r="Y342" s="15"/>
      <c r="Z342" s="15"/>
      <c r="AA342" s="15"/>
      <c r="AB342" s="15"/>
      <c r="AC342" s="15"/>
      <c r="AD342" s="15"/>
      <c r="AE342" s="15"/>
      <c r="AF342" s="15"/>
      <c r="AG342" s="15"/>
      <c r="AH342" s="15"/>
      <c r="AI342" s="15"/>
      <c r="AJ342" s="15"/>
      <c r="AK342" s="15"/>
      <c r="AL342" s="15"/>
      <c r="AM342" s="15"/>
      <c r="AN342" s="15"/>
    </row>
    <row r="343" spans="1:40" hidden="1">
      <c r="A343" s="15"/>
      <c r="B343" s="224"/>
      <c r="C343" s="217"/>
      <c r="D343" s="15"/>
      <c r="E343" s="15"/>
      <c r="F343" s="15"/>
      <c r="G343" s="15"/>
      <c r="H343" s="15"/>
      <c r="I343" s="15"/>
      <c r="J343" s="15"/>
      <c r="K343" s="15"/>
      <c r="L343" s="15"/>
      <c r="M343" s="15"/>
      <c r="N343" s="15"/>
      <c r="O343" s="15"/>
      <c r="P343" s="15"/>
      <c r="Q343" s="15"/>
      <c r="R343" s="15"/>
      <c r="S343" s="15"/>
      <c r="T343" s="15"/>
      <c r="U343" s="15"/>
      <c r="V343" s="15"/>
      <c r="W343" s="15"/>
      <c r="X343" s="15"/>
      <c r="Y343" s="15"/>
      <c r="Z343" s="15"/>
      <c r="AA343" s="15"/>
      <c r="AB343" s="15"/>
      <c r="AC343" s="15"/>
      <c r="AD343" s="15"/>
      <c r="AE343" s="15"/>
      <c r="AF343" s="15"/>
      <c r="AG343" s="15"/>
      <c r="AH343" s="15"/>
      <c r="AI343" s="15"/>
      <c r="AJ343" s="15"/>
      <c r="AK343" s="15"/>
      <c r="AL343" s="15"/>
      <c r="AM343" s="15"/>
      <c r="AN343" s="15"/>
    </row>
    <row r="344" spans="1:40" hidden="1">
      <c r="A344" s="15"/>
      <c r="B344" s="224"/>
      <c r="C344" s="217"/>
      <c r="D344" s="15"/>
      <c r="E344" s="15"/>
      <c r="F344" s="15"/>
      <c r="G344" s="15"/>
      <c r="H344" s="15"/>
      <c r="I344" s="15"/>
      <c r="J344" s="15"/>
      <c r="K344" s="15"/>
      <c r="L344" s="15"/>
      <c r="M344" s="15"/>
      <c r="N344" s="15"/>
      <c r="O344" s="15"/>
      <c r="P344" s="15"/>
      <c r="Q344" s="15"/>
      <c r="R344" s="15"/>
      <c r="S344" s="15"/>
      <c r="T344" s="15"/>
      <c r="U344" s="15"/>
      <c r="V344" s="15"/>
      <c r="W344" s="15"/>
      <c r="X344" s="15"/>
      <c r="Y344" s="15"/>
      <c r="Z344" s="15"/>
      <c r="AA344" s="15"/>
      <c r="AB344" s="15"/>
      <c r="AC344" s="15"/>
      <c r="AD344" s="15"/>
      <c r="AE344" s="15"/>
      <c r="AF344" s="15"/>
      <c r="AG344" s="15"/>
      <c r="AH344" s="15"/>
      <c r="AI344" s="15"/>
      <c r="AJ344" s="15"/>
      <c r="AK344" s="15"/>
      <c r="AL344" s="15"/>
      <c r="AM344" s="15"/>
      <c r="AN344" s="15"/>
    </row>
    <row r="345" spans="1:40" hidden="1">
      <c r="A345" s="15"/>
      <c r="B345" s="224"/>
      <c r="C345" s="217"/>
      <c r="D345" s="15"/>
      <c r="E345" s="15"/>
      <c r="F345" s="15"/>
      <c r="G345" s="15"/>
      <c r="H345" s="15"/>
      <c r="I345" s="15"/>
      <c r="J345" s="15"/>
      <c r="K345" s="15"/>
      <c r="L345" s="15"/>
      <c r="M345" s="15"/>
      <c r="N345" s="15"/>
      <c r="O345" s="15"/>
      <c r="P345" s="15"/>
      <c r="Q345" s="15"/>
      <c r="R345" s="15"/>
      <c r="S345" s="15"/>
      <c r="T345" s="15"/>
      <c r="U345" s="15"/>
      <c r="V345" s="15"/>
      <c r="W345" s="15"/>
      <c r="X345" s="15"/>
      <c r="Y345" s="15"/>
      <c r="Z345" s="15"/>
      <c r="AA345" s="15"/>
      <c r="AB345" s="15"/>
      <c r="AC345" s="15"/>
      <c r="AD345" s="15"/>
      <c r="AE345" s="15"/>
      <c r="AF345" s="15"/>
      <c r="AG345" s="15"/>
      <c r="AH345" s="15"/>
      <c r="AI345" s="15"/>
      <c r="AJ345" s="15"/>
      <c r="AK345" s="15"/>
      <c r="AL345" s="15"/>
      <c r="AM345" s="15"/>
      <c r="AN345" s="15"/>
    </row>
    <row r="346" spans="1:40" hidden="1">
      <c r="A346" s="15"/>
      <c r="B346" s="224"/>
      <c r="C346" s="217"/>
      <c r="D346" s="15"/>
      <c r="E346" s="15"/>
      <c r="F346" s="15"/>
      <c r="G346" s="15"/>
      <c r="H346" s="15"/>
      <c r="I346" s="15"/>
      <c r="J346" s="15"/>
      <c r="K346" s="15"/>
      <c r="L346" s="15"/>
      <c r="M346" s="15"/>
      <c r="N346" s="15"/>
      <c r="O346" s="15"/>
      <c r="P346" s="15"/>
      <c r="Q346" s="15"/>
      <c r="R346" s="15"/>
      <c r="S346" s="15"/>
      <c r="T346" s="15"/>
      <c r="U346" s="15"/>
      <c r="V346" s="15"/>
      <c r="W346" s="15"/>
      <c r="X346" s="15"/>
      <c r="Y346" s="15"/>
      <c r="Z346" s="15"/>
      <c r="AA346" s="15"/>
      <c r="AB346" s="15"/>
      <c r="AC346" s="15"/>
      <c r="AD346" s="15"/>
      <c r="AE346" s="15"/>
      <c r="AF346" s="15"/>
      <c r="AG346" s="15"/>
      <c r="AH346" s="15"/>
      <c r="AI346" s="15"/>
      <c r="AJ346" s="15"/>
      <c r="AK346" s="15"/>
      <c r="AL346" s="15"/>
      <c r="AM346" s="15"/>
      <c r="AN346" s="15"/>
    </row>
    <row r="347" spans="1:40" hidden="1">
      <c r="A347" s="15"/>
      <c r="B347" s="224"/>
      <c r="C347" s="217"/>
      <c r="D347" s="15"/>
      <c r="E347" s="15"/>
      <c r="F347" s="15"/>
      <c r="G347" s="15"/>
      <c r="H347" s="15"/>
      <c r="I347" s="15"/>
      <c r="J347" s="15"/>
      <c r="K347" s="15"/>
      <c r="L347" s="15"/>
      <c r="M347" s="15"/>
      <c r="N347" s="15"/>
      <c r="O347" s="15"/>
      <c r="P347" s="15"/>
      <c r="Q347" s="15"/>
      <c r="R347" s="15"/>
      <c r="S347" s="15"/>
      <c r="T347" s="15"/>
      <c r="U347" s="15"/>
      <c r="V347" s="15"/>
      <c r="W347" s="15"/>
      <c r="X347" s="15"/>
      <c r="Y347" s="15"/>
      <c r="Z347" s="15"/>
      <c r="AA347" s="15"/>
      <c r="AB347" s="15"/>
      <c r="AC347" s="15"/>
      <c r="AD347" s="15"/>
      <c r="AE347" s="15"/>
      <c r="AF347" s="15"/>
      <c r="AG347" s="15"/>
      <c r="AH347" s="15"/>
      <c r="AI347" s="15"/>
      <c r="AJ347" s="15"/>
      <c r="AK347" s="15"/>
      <c r="AL347" s="15"/>
      <c r="AM347" s="15"/>
      <c r="AN347" s="15"/>
    </row>
    <row r="348" spans="1:40" hidden="1">
      <c r="A348" s="15"/>
      <c r="B348" s="224"/>
      <c r="C348" s="217"/>
      <c r="D348" s="15"/>
      <c r="E348" s="15"/>
      <c r="F348" s="15"/>
      <c r="G348" s="15"/>
      <c r="H348" s="15"/>
      <c r="I348" s="15"/>
      <c r="J348" s="15"/>
      <c r="K348" s="15"/>
      <c r="L348" s="15"/>
      <c r="M348" s="15"/>
      <c r="N348" s="15"/>
      <c r="O348" s="15"/>
      <c r="P348" s="15"/>
      <c r="Q348" s="15"/>
      <c r="R348" s="15"/>
      <c r="S348" s="15"/>
      <c r="T348" s="15"/>
      <c r="U348" s="15"/>
      <c r="V348" s="15"/>
      <c r="W348" s="15"/>
      <c r="X348" s="15"/>
      <c r="Y348" s="15"/>
      <c r="Z348" s="15"/>
      <c r="AA348" s="15"/>
      <c r="AB348" s="15"/>
      <c r="AC348" s="15"/>
      <c r="AD348" s="15"/>
      <c r="AE348" s="15"/>
      <c r="AF348" s="15"/>
      <c r="AG348" s="15"/>
      <c r="AH348" s="15"/>
      <c r="AI348" s="15"/>
      <c r="AJ348" s="15"/>
      <c r="AK348" s="15"/>
      <c r="AL348" s="15"/>
      <c r="AM348" s="15"/>
      <c r="AN348" s="15"/>
    </row>
    <row r="349" spans="1:40" hidden="1">
      <c r="A349" s="15"/>
      <c r="B349" s="224"/>
      <c r="C349" s="217"/>
      <c r="D349" s="15"/>
      <c r="E349" s="15"/>
      <c r="F349" s="15"/>
      <c r="G349" s="15"/>
      <c r="H349" s="15"/>
      <c r="I349" s="15"/>
      <c r="J349" s="15"/>
      <c r="K349" s="15"/>
      <c r="L349" s="15"/>
      <c r="M349" s="15"/>
      <c r="N349" s="15"/>
      <c r="O349" s="15"/>
      <c r="P349" s="15"/>
      <c r="Q349" s="15"/>
      <c r="R349" s="15"/>
      <c r="S349" s="15"/>
      <c r="T349" s="15"/>
      <c r="U349" s="15"/>
      <c r="V349" s="15"/>
      <c r="W349" s="15"/>
      <c r="X349" s="15"/>
      <c r="Y349" s="15"/>
      <c r="Z349" s="15"/>
      <c r="AA349" s="15"/>
      <c r="AB349" s="15"/>
      <c r="AC349" s="15"/>
      <c r="AD349" s="15"/>
      <c r="AE349" s="15"/>
      <c r="AF349" s="15"/>
      <c r="AG349" s="15"/>
      <c r="AH349" s="15"/>
      <c r="AI349" s="15"/>
      <c r="AJ349" s="15"/>
      <c r="AK349" s="15"/>
      <c r="AL349" s="15"/>
      <c r="AM349" s="15"/>
      <c r="AN349" s="15"/>
    </row>
    <row r="350" spans="1:40" hidden="1">
      <c r="A350" s="15"/>
      <c r="B350" s="224"/>
      <c r="C350" s="217"/>
      <c r="D350" s="15"/>
      <c r="E350" s="15"/>
      <c r="F350" s="15"/>
      <c r="G350" s="15"/>
      <c r="H350" s="15"/>
      <c r="I350" s="15"/>
      <c r="J350" s="15"/>
      <c r="K350" s="15"/>
      <c r="L350" s="15"/>
      <c r="M350" s="15"/>
      <c r="N350" s="15"/>
      <c r="O350" s="15"/>
      <c r="P350" s="15"/>
      <c r="Q350" s="15"/>
      <c r="R350" s="15"/>
      <c r="S350" s="15"/>
      <c r="T350" s="15"/>
      <c r="U350" s="15"/>
      <c r="V350" s="15"/>
      <c r="W350" s="15"/>
      <c r="X350" s="15"/>
      <c r="Y350" s="15"/>
      <c r="Z350" s="15"/>
      <c r="AA350" s="15"/>
      <c r="AB350" s="15"/>
      <c r="AC350" s="15"/>
      <c r="AD350" s="15"/>
      <c r="AE350" s="15"/>
      <c r="AF350" s="15"/>
      <c r="AG350" s="15"/>
      <c r="AH350" s="15"/>
      <c r="AI350" s="15"/>
      <c r="AJ350" s="15"/>
      <c r="AK350" s="15"/>
      <c r="AL350" s="15"/>
      <c r="AM350" s="15"/>
      <c r="AN350" s="15"/>
    </row>
    <row r="351" spans="1:40" hidden="1">
      <c r="A351" s="15"/>
      <c r="B351" s="224"/>
      <c r="C351" s="217"/>
      <c r="D351" s="15"/>
      <c r="E351" s="15"/>
      <c r="F351" s="15"/>
      <c r="G351" s="15"/>
      <c r="H351" s="15"/>
      <c r="I351" s="15"/>
      <c r="J351" s="15"/>
      <c r="K351" s="15"/>
      <c r="L351" s="15"/>
      <c r="M351" s="15"/>
      <c r="N351" s="15"/>
      <c r="O351" s="15"/>
      <c r="P351" s="15"/>
      <c r="Q351" s="15"/>
      <c r="R351" s="15"/>
      <c r="S351" s="15"/>
      <c r="T351" s="15"/>
      <c r="U351" s="15"/>
      <c r="V351" s="15"/>
      <c r="W351" s="15"/>
      <c r="X351" s="15"/>
      <c r="Y351" s="15"/>
      <c r="Z351" s="15"/>
      <c r="AA351" s="15"/>
      <c r="AB351" s="15"/>
      <c r="AC351" s="15"/>
      <c r="AD351" s="15"/>
      <c r="AE351" s="15"/>
      <c r="AF351" s="15"/>
      <c r="AG351" s="15"/>
      <c r="AH351" s="15"/>
      <c r="AI351" s="15"/>
      <c r="AJ351" s="15"/>
      <c r="AK351" s="15"/>
      <c r="AL351" s="15"/>
      <c r="AM351" s="15"/>
      <c r="AN351" s="15"/>
    </row>
    <row r="352" spans="1:40" hidden="1">
      <c r="A352" s="15"/>
      <c r="B352" s="224"/>
      <c r="C352" s="217"/>
      <c r="D352" s="15"/>
      <c r="E352" s="15"/>
      <c r="F352" s="15"/>
      <c r="G352" s="15"/>
      <c r="H352" s="15"/>
      <c r="I352" s="15"/>
      <c r="J352" s="15"/>
      <c r="K352" s="15"/>
      <c r="L352" s="15"/>
      <c r="M352" s="15"/>
      <c r="N352" s="15"/>
      <c r="O352" s="15"/>
      <c r="P352" s="15"/>
      <c r="Q352" s="15"/>
      <c r="R352" s="15"/>
      <c r="S352" s="15"/>
      <c r="T352" s="15"/>
      <c r="U352" s="15"/>
      <c r="V352" s="15"/>
      <c r="W352" s="15"/>
      <c r="X352" s="15"/>
      <c r="Y352" s="15"/>
      <c r="Z352" s="15"/>
      <c r="AA352" s="15"/>
      <c r="AB352" s="15"/>
      <c r="AC352" s="15"/>
      <c r="AD352" s="15"/>
      <c r="AE352" s="15"/>
      <c r="AF352" s="15"/>
      <c r="AG352" s="15"/>
      <c r="AH352" s="15"/>
      <c r="AI352" s="15"/>
      <c r="AJ352" s="15"/>
      <c r="AK352" s="15"/>
      <c r="AL352" s="15"/>
      <c r="AM352" s="15"/>
      <c r="AN352" s="15"/>
    </row>
    <row r="353" spans="1:40" hidden="1">
      <c r="A353" s="15"/>
      <c r="B353" s="224"/>
      <c r="C353" s="217"/>
      <c r="D353" s="15"/>
      <c r="E353" s="15"/>
      <c r="F353" s="15"/>
      <c r="G353" s="15"/>
      <c r="H353" s="15"/>
      <c r="I353" s="15"/>
      <c r="J353" s="15"/>
      <c r="K353" s="15"/>
      <c r="L353" s="15"/>
      <c r="M353" s="15"/>
      <c r="N353" s="15"/>
      <c r="O353" s="15"/>
      <c r="P353" s="15"/>
      <c r="Q353" s="15"/>
      <c r="R353" s="15"/>
      <c r="S353" s="15"/>
      <c r="T353" s="15"/>
      <c r="U353" s="15"/>
      <c r="V353" s="15"/>
      <c r="W353" s="15"/>
      <c r="X353" s="15"/>
      <c r="Y353" s="15"/>
      <c r="Z353" s="15"/>
      <c r="AA353" s="15"/>
      <c r="AB353" s="15"/>
      <c r="AC353" s="15"/>
      <c r="AD353" s="15"/>
      <c r="AE353" s="15"/>
      <c r="AF353" s="15"/>
      <c r="AG353" s="15"/>
      <c r="AH353" s="15"/>
      <c r="AI353" s="15"/>
      <c r="AJ353" s="15"/>
      <c r="AK353" s="15"/>
      <c r="AL353" s="15"/>
      <c r="AM353" s="15"/>
      <c r="AN353" s="15"/>
    </row>
    <row r="354" spans="1:40" hidden="1">
      <c r="A354" s="15"/>
      <c r="B354" s="224"/>
      <c r="C354" s="217"/>
      <c r="D354" s="15"/>
      <c r="E354" s="15"/>
      <c r="F354" s="15"/>
      <c r="G354" s="15"/>
      <c r="H354" s="15"/>
      <c r="I354" s="15"/>
      <c r="J354" s="15"/>
      <c r="K354" s="15"/>
      <c r="L354" s="15"/>
      <c r="M354" s="15"/>
      <c r="N354" s="15"/>
      <c r="O354" s="15"/>
      <c r="P354" s="15"/>
      <c r="Q354" s="15"/>
      <c r="R354" s="15"/>
      <c r="S354" s="15"/>
      <c r="T354" s="15"/>
      <c r="U354" s="15"/>
      <c r="V354" s="15"/>
      <c r="W354" s="15"/>
      <c r="X354" s="15"/>
      <c r="Y354" s="15"/>
      <c r="Z354" s="15"/>
      <c r="AA354" s="15"/>
      <c r="AB354" s="15"/>
      <c r="AC354" s="15"/>
      <c r="AD354" s="15"/>
      <c r="AE354" s="15"/>
      <c r="AF354" s="15"/>
      <c r="AG354" s="15"/>
      <c r="AH354" s="15"/>
      <c r="AI354" s="15"/>
      <c r="AJ354" s="15"/>
      <c r="AK354" s="15"/>
      <c r="AL354" s="15"/>
      <c r="AM354" s="15"/>
      <c r="AN354" s="15"/>
    </row>
    <row r="355" spans="1:40" hidden="1">
      <c r="A355" s="15"/>
      <c r="B355" s="224"/>
      <c r="C355" s="217"/>
      <c r="D355" s="15"/>
      <c r="E355" s="15"/>
      <c r="F355" s="15"/>
      <c r="G355" s="15"/>
      <c r="H355" s="15"/>
      <c r="I355" s="15"/>
      <c r="J355" s="15"/>
      <c r="K355" s="15"/>
      <c r="L355" s="15"/>
      <c r="M355" s="15"/>
      <c r="N355" s="15"/>
      <c r="O355" s="15"/>
      <c r="P355" s="15"/>
      <c r="Q355" s="15"/>
      <c r="R355" s="15"/>
      <c r="S355" s="15"/>
      <c r="T355" s="15"/>
      <c r="U355" s="15"/>
      <c r="V355" s="15"/>
      <c r="W355" s="15"/>
      <c r="X355" s="15"/>
      <c r="Y355" s="15"/>
      <c r="Z355" s="15"/>
      <c r="AA355" s="15"/>
      <c r="AB355" s="15"/>
      <c r="AC355" s="15"/>
      <c r="AD355" s="15"/>
      <c r="AE355" s="15"/>
      <c r="AF355" s="15"/>
      <c r="AG355" s="15"/>
      <c r="AH355" s="15"/>
      <c r="AI355" s="15"/>
      <c r="AJ355" s="15"/>
      <c r="AK355" s="15"/>
      <c r="AL355" s="15"/>
      <c r="AM355" s="15"/>
      <c r="AN355" s="15"/>
    </row>
    <row r="356" spans="1:40" hidden="1">
      <c r="A356" s="15"/>
      <c r="B356" s="224"/>
      <c r="C356" s="217"/>
      <c r="D356" s="15"/>
      <c r="E356" s="15"/>
      <c r="F356" s="15"/>
      <c r="G356" s="15"/>
      <c r="H356" s="15"/>
      <c r="I356" s="15"/>
      <c r="J356" s="15"/>
      <c r="K356" s="15"/>
      <c r="L356" s="15"/>
      <c r="M356" s="15"/>
      <c r="N356" s="15"/>
      <c r="O356" s="15"/>
      <c r="P356" s="15"/>
      <c r="Q356" s="15"/>
      <c r="R356" s="15"/>
      <c r="S356" s="15"/>
      <c r="T356" s="15"/>
      <c r="U356" s="15"/>
      <c r="V356" s="15"/>
      <c r="W356" s="15"/>
      <c r="X356" s="15"/>
      <c r="Y356" s="15"/>
      <c r="Z356" s="15"/>
      <c r="AA356" s="15"/>
      <c r="AB356" s="15"/>
      <c r="AC356" s="15"/>
      <c r="AD356" s="15"/>
      <c r="AE356" s="15"/>
      <c r="AF356" s="15"/>
      <c r="AG356" s="15"/>
      <c r="AH356" s="15"/>
      <c r="AI356" s="15"/>
      <c r="AJ356" s="15"/>
      <c r="AK356" s="15"/>
      <c r="AL356" s="15"/>
      <c r="AM356" s="15"/>
      <c r="AN356" s="15"/>
    </row>
    <row r="357" spans="1:40" hidden="1">
      <c r="A357" s="15"/>
      <c r="B357" s="224"/>
      <c r="C357" s="217"/>
      <c r="D357" s="15"/>
      <c r="E357" s="15"/>
      <c r="F357" s="15"/>
      <c r="G357" s="15"/>
      <c r="H357" s="15"/>
      <c r="I357" s="15"/>
      <c r="J357" s="15"/>
      <c r="K357" s="15"/>
      <c r="L357" s="15"/>
      <c r="M357" s="15"/>
      <c r="N357" s="15"/>
      <c r="O357" s="15"/>
      <c r="P357" s="15"/>
      <c r="Q357" s="15"/>
      <c r="R357" s="15"/>
      <c r="S357" s="15"/>
      <c r="T357" s="15"/>
      <c r="U357" s="15"/>
      <c r="V357" s="15"/>
      <c r="W357" s="15"/>
      <c r="X357" s="15"/>
      <c r="Y357" s="15"/>
      <c r="Z357" s="15"/>
      <c r="AA357" s="15"/>
      <c r="AB357" s="15"/>
      <c r="AC357" s="15"/>
      <c r="AD357" s="15"/>
      <c r="AE357" s="15"/>
      <c r="AF357" s="15"/>
      <c r="AG357" s="15"/>
      <c r="AH357" s="15"/>
      <c r="AI357" s="15"/>
      <c r="AJ357" s="15"/>
      <c r="AK357" s="15"/>
      <c r="AL357" s="15"/>
      <c r="AM357" s="15"/>
      <c r="AN357" s="15"/>
    </row>
    <row r="358" spans="1:40" hidden="1">
      <c r="A358" s="15"/>
      <c r="B358" s="224"/>
      <c r="C358" s="217"/>
      <c r="D358" s="15"/>
      <c r="E358" s="15"/>
      <c r="F358" s="15"/>
      <c r="G358" s="15"/>
      <c r="H358" s="15"/>
      <c r="I358" s="15"/>
      <c r="J358" s="15"/>
      <c r="K358" s="15"/>
      <c r="L358" s="15"/>
      <c r="M358" s="15"/>
      <c r="N358" s="15"/>
      <c r="O358" s="15"/>
      <c r="P358" s="15"/>
      <c r="Q358" s="15"/>
      <c r="R358" s="15"/>
      <c r="S358" s="15"/>
      <c r="T358" s="15"/>
      <c r="U358" s="15"/>
      <c r="V358" s="15"/>
      <c r="W358" s="15"/>
      <c r="X358" s="15"/>
      <c r="Y358" s="15"/>
      <c r="Z358" s="15"/>
      <c r="AA358" s="15"/>
      <c r="AB358" s="15"/>
      <c r="AC358" s="15"/>
      <c r="AD358" s="15"/>
      <c r="AE358" s="15"/>
      <c r="AF358" s="15"/>
      <c r="AG358" s="15"/>
      <c r="AH358" s="15"/>
      <c r="AI358" s="15"/>
      <c r="AJ358" s="15"/>
      <c r="AK358" s="15"/>
      <c r="AL358" s="15"/>
      <c r="AM358" s="15"/>
      <c r="AN358" s="15"/>
    </row>
    <row r="359" spans="1:40" hidden="1">
      <c r="A359" s="15"/>
      <c r="B359" s="224"/>
      <c r="C359" s="217"/>
      <c r="D359" s="15"/>
      <c r="E359" s="15"/>
      <c r="F359" s="15"/>
      <c r="G359" s="15"/>
      <c r="H359" s="15"/>
      <c r="I359" s="15"/>
      <c r="J359" s="15"/>
      <c r="K359" s="15"/>
      <c r="L359" s="15"/>
      <c r="M359" s="15"/>
      <c r="N359" s="15"/>
      <c r="O359" s="15"/>
      <c r="P359" s="15"/>
      <c r="Q359" s="15"/>
      <c r="R359" s="15"/>
      <c r="S359" s="15"/>
      <c r="T359" s="15"/>
      <c r="U359" s="15"/>
      <c r="V359" s="15"/>
      <c r="W359" s="15"/>
      <c r="X359" s="15"/>
      <c r="Y359" s="15"/>
      <c r="Z359" s="15"/>
      <c r="AA359" s="15"/>
      <c r="AB359" s="15"/>
      <c r="AC359" s="15"/>
      <c r="AD359" s="15"/>
      <c r="AE359" s="15"/>
      <c r="AF359" s="15"/>
      <c r="AG359" s="15"/>
      <c r="AH359" s="15"/>
      <c r="AI359" s="15"/>
      <c r="AJ359" s="15"/>
      <c r="AK359" s="15"/>
      <c r="AL359" s="15"/>
      <c r="AM359" s="15"/>
      <c r="AN359" s="15"/>
    </row>
    <row r="360" spans="1:40" hidden="1">
      <c r="A360" s="15"/>
      <c r="B360" s="224"/>
      <c r="C360" s="217"/>
      <c r="D360" s="15"/>
      <c r="E360" s="15"/>
      <c r="F360" s="15"/>
      <c r="G360" s="15"/>
      <c r="H360" s="15"/>
      <c r="I360" s="15"/>
      <c r="J360" s="15"/>
      <c r="K360" s="15"/>
      <c r="L360" s="15"/>
      <c r="M360" s="15"/>
      <c r="N360" s="15"/>
      <c r="O360" s="15"/>
      <c r="P360" s="15"/>
      <c r="Q360" s="15"/>
      <c r="R360" s="15"/>
      <c r="S360" s="15"/>
      <c r="T360" s="15"/>
      <c r="U360" s="15"/>
      <c r="V360" s="15"/>
      <c r="W360" s="15"/>
      <c r="X360" s="15"/>
      <c r="Y360" s="15"/>
      <c r="Z360" s="15"/>
      <c r="AA360" s="15"/>
      <c r="AB360" s="15"/>
      <c r="AC360" s="15"/>
      <c r="AD360" s="15"/>
      <c r="AE360" s="15"/>
      <c r="AF360" s="15"/>
      <c r="AG360" s="15"/>
      <c r="AH360" s="15"/>
      <c r="AI360" s="15"/>
      <c r="AJ360" s="15"/>
      <c r="AK360" s="15"/>
      <c r="AL360" s="15"/>
      <c r="AM360" s="15"/>
      <c r="AN360" s="15"/>
    </row>
    <row r="361" spans="1:40" hidden="1">
      <c r="A361" s="15"/>
      <c r="B361" s="224"/>
      <c r="C361" s="217"/>
      <c r="D361" s="15"/>
      <c r="E361" s="15"/>
      <c r="F361" s="15"/>
      <c r="G361" s="15"/>
      <c r="H361" s="15"/>
      <c r="I361" s="15"/>
      <c r="J361" s="15"/>
      <c r="K361" s="15"/>
      <c r="L361" s="15"/>
      <c r="M361" s="15"/>
      <c r="N361" s="15"/>
      <c r="O361" s="15"/>
      <c r="P361" s="15"/>
      <c r="Q361" s="15"/>
      <c r="R361" s="15"/>
      <c r="S361" s="15"/>
      <c r="T361" s="15"/>
      <c r="U361" s="15"/>
      <c r="V361" s="15"/>
      <c r="W361" s="15"/>
      <c r="X361" s="15"/>
      <c r="Y361" s="15"/>
      <c r="Z361" s="15"/>
      <c r="AA361" s="15"/>
      <c r="AB361" s="15"/>
      <c r="AC361" s="15"/>
      <c r="AD361" s="15"/>
      <c r="AE361" s="15"/>
      <c r="AF361" s="15"/>
      <c r="AG361" s="15"/>
      <c r="AH361" s="15"/>
      <c r="AI361" s="15"/>
      <c r="AJ361" s="15"/>
      <c r="AK361" s="15"/>
      <c r="AL361" s="15"/>
      <c r="AM361" s="15"/>
      <c r="AN361" s="15"/>
    </row>
    <row r="362" spans="1:40" hidden="1">
      <c r="A362" s="15"/>
      <c r="B362" s="224"/>
      <c r="C362" s="217"/>
      <c r="D362" s="15"/>
      <c r="E362" s="15"/>
      <c r="F362" s="15"/>
      <c r="G362" s="15"/>
      <c r="H362" s="15"/>
      <c r="I362" s="15"/>
      <c r="J362" s="15"/>
      <c r="K362" s="15"/>
      <c r="L362" s="15"/>
      <c r="M362" s="15"/>
      <c r="N362" s="15"/>
      <c r="O362" s="15"/>
      <c r="P362" s="15"/>
      <c r="Q362" s="15"/>
      <c r="R362" s="15"/>
      <c r="S362" s="15"/>
      <c r="T362" s="15"/>
      <c r="U362" s="15"/>
      <c r="V362" s="15"/>
      <c r="W362" s="15"/>
      <c r="X362" s="15"/>
      <c r="Y362" s="15"/>
      <c r="Z362" s="15"/>
      <c r="AA362" s="15"/>
      <c r="AB362" s="15"/>
      <c r="AC362" s="15"/>
      <c r="AD362" s="15"/>
      <c r="AE362" s="15"/>
      <c r="AF362" s="15"/>
      <c r="AG362" s="15"/>
      <c r="AH362" s="15"/>
      <c r="AI362" s="15"/>
      <c r="AJ362" s="15"/>
      <c r="AK362" s="15"/>
      <c r="AL362" s="15"/>
      <c r="AM362" s="15"/>
      <c r="AN362" s="15"/>
    </row>
    <row r="363" spans="1:40" hidden="1">
      <c r="A363" s="15"/>
      <c r="B363" s="224"/>
      <c r="C363" s="217"/>
      <c r="D363" s="15"/>
      <c r="E363" s="15"/>
      <c r="F363" s="15"/>
      <c r="G363" s="15"/>
      <c r="H363" s="15"/>
      <c r="I363" s="15"/>
      <c r="J363" s="15"/>
      <c r="K363" s="15"/>
      <c r="L363" s="15"/>
      <c r="M363" s="15"/>
      <c r="N363" s="15"/>
      <c r="O363" s="15"/>
      <c r="P363" s="15"/>
      <c r="Q363" s="15"/>
      <c r="R363" s="15"/>
      <c r="S363" s="15"/>
      <c r="T363" s="15"/>
      <c r="U363" s="15"/>
      <c r="V363" s="15"/>
      <c r="W363" s="15"/>
      <c r="X363" s="15"/>
      <c r="Y363" s="15"/>
      <c r="Z363" s="15"/>
      <c r="AA363" s="15"/>
      <c r="AB363" s="15"/>
      <c r="AC363" s="15"/>
      <c r="AD363" s="15"/>
      <c r="AE363" s="15"/>
      <c r="AF363" s="15"/>
      <c r="AG363" s="15"/>
      <c r="AH363" s="15"/>
      <c r="AI363" s="15"/>
      <c r="AJ363" s="15"/>
      <c r="AK363" s="15"/>
      <c r="AL363" s="15"/>
      <c r="AM363" s="15"/>
      <c r="AN363" s="15"/>
    </row>
    <row r="364" spans="1:40" hidden="1">
      <c r="A364" s="15"/>
      <c r="B364" s="224"/>
      <c r="C364" s="217"/>
      <c r="D364" s="15"/>
      <c r="E364" s="15"/>
      <c r="F364" s="15"/>
      <c r="G364" s="15"/>
      <c r="H364" s="15"/>
      <c r="I364" s="15"/>
      <c r="J364" s="15"/>
      <c r="K364" s="15"/>
      <c r="L364" s="15"/>
      <c r="M364" s="15"/>
      <c r="N364" s="15"/>
      <c r="O364" s="15"/>
      <c r="P364" s="15"/>
      <c r="Q364" s="15"/>
      <c r="R364" s="15"/>
      <c r="S364" s="15"/>
      <c r="T364" s="15"/>
      <c r="U364" s="15"/>
      <c r="V364" s="15"/>
      <c r="W364" s="15"/>
      <c r="X364" s="15"/>
      <c r="Y364" s="15"/>
      <c r="Z364" s="15"/>
      <c r="AA364" s="15"/>
      <c r="AB364" s="15"/>
      <c r="AC364" s="15"/>
      <c r="AD364" s="15"/>
      <c r="AE364" s="15"/>
      <c r="AF364" s="15"/>
      <c r="AG364" s="15"/>
      <c r="AH364" s="15"/>
      <c r="AI364" s="15"/>
      <c r="AJ364" s="15"/>
      <c r="AK364" s="15"/>
      <c r="AL364" s="15"/>
      <c r="AM364" s="15"/>
      <c r="AN364" s="15"/>
    </row>
    <row r="365" spans="1:40" hidden="1">
      <c r="A365" s="15"/>
      <c r="B365" s="224"/>
      <c r="C365" s="217"/>
      <c r="D365" s="15"/>
      <c r="E365" s="15"/>
      <c r="F365" s="15"/>
      <c r="G365" s="15"/>
      <c r="H365" s="15"/>
      <c r="I365" s="15"/>
      <c r="J365" s="15"/>
      <c r="K365" s="15"/>
      <c r="L365" s="15"/>
      <c r="M365" s="15"/>
      <c r="N365" s="15"/>
      <c r="O365" s="15"/>
      <c r="P365" s="15"/>
      <c r="Q365" s="15"/>
      <c r="R365" s="15"/>
      <c r="S365" s="15"/>
      <c r="T365" s="15"/>
      <c r="U365" s="15"/>
      <c r="V365" s="15"/>
      <c r="W365" s="15"/>
      <c r="X365" s="15"/>
      <c r="Y365" s="15"/>
      <c r="Z365" s="15"/>
      <c r="AA365" s="15"/>
      <c r="AB365" s="15"/>
      <c r="AC365" s="15"/>
      <c r="AD365" s="15"/>
      <c r="AE365" s="15"/>
      <c r="AF365" s="15"/>
      <c r="AG365" s="15"/>
      <c r="AH365" s="15"/>
      <c r="AI365" s="15"/>
      <c r="AJ365" s="15"/>
      <c r="AK365" s="15"/>
      <c r="AL365" s="15"/>
      <c r="AM365" s="15"/>
      <c r="AN365" s="15"/>
    </row>
    <row r="366" spans="1:40" hidden="1">
      <c r="A366" s="15"/>
      <c r="B366" s="224"/>
      <c r="C366" s="217"/>
      <c r="D366" s="15"/>
      <c r="E366" s="15"/>
      <c r="F366" s="15"/>
      <c r="G366" s="15"/>
      <c r="H366" s="15"/>
      <c r="I366" s="15"/>
      <c r="J366" s="15"/>
      <c r="K366" s="15"/>
      <c r="L366" s="15"/>
      <c r="M366" s="15"/>
      <c r="N366" s="15"/>
      <c r="O366" s="15"/>
      <c r="P366" s="15"/>
      <c r="Q366" s="15"/>
      <c r="R366" s="15"/>
      <c r="S366" s="15"/>
      <c r="T366" s="15"/>
      <c r="U366" s="15"/>
      <c r="V366" s="15"/>
      <c r="W366" s="15"/>
      <c r="X366" s="15"/>
      <c r="Y366" s="15"/>
      <c r="Z366" s="15"/>
      <c r="AA366" s="15"/>
      <c r="AB366" s="15"/>
      <c r="AC366" s="15"/>
      <c r="AD366" s="15"/>
      <c r="AE366" s="15"/>
      <c r="AF366" s="15"/>
      <c r="AG366" s="15"/>
      <c r="AH366" s="15"/>
      <c r="AI366" s="15"/>
      <c r="AJ366" s="15"/>
      <c r="AK366" s="15"/>
      <c r="AL366" s="15"/>
      <c r="AM366" s="15"/>
      <c r="AN366" s="15"/>
    </row>
    <row r="367" spans="1:40" hidden="1">
      <c r="A367" s="15"/>
      <c r="B367" s="224"/>
      <c r="C367" s="217"/>
      <c r="D367" s="15"/>
      <c r="E367" s="15"/>
      <c r="F367" s="15"/>
      <c r="G367" s="15"/>
      <c r="H367" s="15"/>
      <c r="I367" s="15"/>
      <c r="J367" s="15"/>
      <c r="K367" s="15"/>
      <c r="L367" s="15"/>
      <c r="M367" s="15"/>
      <c r="N367" s="15"/>
      <c r="O367" s="15"/>
      <c r="P367" s="15"/>
      <c r="Q367" s="15"/>
      <c r="R367" s="15"/>
      <c r="S367" s="15"/>
      <c r="T367" s="15"/>
      <c r="U367" s="15"/>
      <c r="V367" s="15"/>
      <c r="W367" s="15"/>
      <c r="X367" s="15"/>
      <c r="Y367" s="15"/>
      <c r="Z367" s="15"/>
      <c r="AA367" s="15"/>
      <c r="AB367" s="15"/>
      <c r="AC367" s="15"/>
      <c r="AD367" s="15"/>
      <c r="AE367" s="15"/>
      <c r="AF367" s="15"/>
      <c r="AG367" s="15"/>
      <c r="AH367" s="15"/>
      <c r="AI367" s="15"/>
      <c r="AJ367" s="15"/>
      <c r="AK367" s="15"/>
      <c r="AL367" s="15"/>
      <c r="AM367" s="15"/>
      <c r="AN367" s="15"/>
    </row>
    <row r="368" spans="1:40" hidden="1">
      <c r="A368" s="15"/>
      <c r="B368" s="224"/>
      <c r="C368" s="217"/>
      <c r="D368" s="15"/>
      <c r="E368" s="15"/>
      <c r="F368" s="15"/>
      <c r="G368" s="15"/>
      <c r="H368" s="15"/>
      <c r="I368" s="15"/>
      <c r="J368" s="15"/>
      <c r="K368" s="15"/>
      <c r="L368" s="15"/>
      <c r="M368" s="15"/>
      <c r="N368" s="15"/>
      <c r="O368" s="15"/>
      <c r="P368" s="15"/>
      <c r="Q368" s="15"/>
      <c r="R368" s="15"/>
      <c r="S368" s="15"/>
      <c r="T368" s="15"/>
      <c r="U368" s="15"/>
      <c r="V368" s="15"/>
      <c r="W368" s="15"/>
      <c r="X368" s="15"/>
      <c r="Y368" s="15"/>
      <c r="Z368" s="15"/>
      <c r="AA368" s="15"/>
      <c r="AB368" s="15"/>
      <c r="AC368" s="15"/>
      <c r="AD368" s="15"/>
      <c r="AE368" s="15"/>
      <c r="AF368" s="15"/>
      <c r="AG368" s="15"/>
      <c r="AH368" s="15"/>
      <c r="AI368" s="15"/>
      <c r="AJ368" s="15"/>
      <c r="AK368" s="15"/>
      <c r="AL368" s="15"/>
      <c r="AM368" s="15"/>
      <c r="AN368" s="15"/>
    </row>
    <row r="369" spans="1:40" hidden="1">
      <c r="A369" s="15"/>
      <c r="B369" s="224"/>
      <c r="C369" s="217"/>
      <c r="D369" s="15"/>
      <c r="E369" s="15"/>
      <c r="F369" s="15"/>
      <c r="G369" s="15"/>
      <c r="H369" s="15"/>
      <c r="I369" s="15"/>
      <c r="J369" s="15"/>
      <c r="K369" s="15"/>
      <c r="L369" s="15"/>
      <c r="M369" s="15"/>
      <c r="N369" s="15"/>
      <c r="O369" s="15"/>
      <c r="P369" s="15"/>
      <c r="Q369" s="15"/>
      <c r="R369" s="15"/>
      <c r="S369" s="15"/>
      <c r="T369" s="15"/>
      <c r="U369" s="15"/>
      <c r="V369" s="15"/>
      <c r="W369" s="15"/>
      <c r="X369" s="15"/>
      <c r="Y369" s="15"/>
      <c r="Z369" s="15"/>
      <c r="AA369" s="15"/>
      <c r="AB369" s="15"/>
      <c r="AC369" s="15"/>
      <c r="AD369" s="15"/>
      <c r="AE369" s="15"/>
      <c r="AF369" s="15"/>
      <c r="AG369" s="15"/>
      <c r="AH369" s="15"/>
      <c r="AI369" s="15"/>
      <c r="AJ369" s="15"/>
      <c r="AK369" s="15"/>
      <c r="AL369" s="15"/>
      <c r="AM369" s="15"/>
      <c r="AN369" s="15"/>
    </row>
    <row r="370" spans="1:40" hidden="1">
      <c r="A370" s="15"/>
      <c r="B370" s="224"/>
      <c r="C370" s="217"/>
      <c r="D370" s="15"/>
      <c r="E370" s="15"/>
      <c r="F370" s="15"/>
      <c r="G370" s="15"/>
      <c r="H370" s="15"/>
      <c r="I370" s="15"/>
      <c r="J370" s="15"/>
      <c r="K370" s="15"/>
      <c r="L370" s="15"/>
      <c r="M370" s="15"/>
      <c r="N370" s="15"/>
      <c r="O370" s="15"/>
      <c r="P370" s="15"/>
      <c r="Q370" s="15"/>
      <c r="R370" s="15"/>
      <c r="S370" s="15"/>
      <c r="T370" s="15"/>
      <c r="U370" s="15"/>
      <c r="V370" s="15"/>
      <c r="W370" s="15"/>
      <c r="X370" s="15"/>
      <c r="Y370" s="15"/>
      <c r="Z370" s="15"/>
      <c r="AA370" s="15"/>
      <c r="AB370" s="15"/>
      <c r="AC370" s="15"/>
      <c r="AD370" s="15"/>
      <c r="AE370" s="15"/>
      <c r="AF370" s="15"/>
      <c r="AG370" s="15"/>
      <c r="AH370" s="15"/>
      <c r="AI370" s="15"/>
      <c r="AJ370" s="15"/>
      <c r="AK370" s="15"/>
      <c r="AL370" s="15"/>
      <c r="AM370" s="15"/>
      <c r="AN370" s="15"/>
    </row>
    <row r="371" spans="1:40" hidden="1">
      <c r="A371" s="15"/>
      <c r="B371" s="224"/>
      <c r="C371" s="217"/>
      <c r="D371" s="15"/>
      <c r="E371" s="15"/>
      <c r="F371" s="15"/>
      <c r="G371" s="15"/>
      <c r="H371" s="15"/>
      <c r="I371" s="15"/>
      <c r="J371" s="15"/>
      <c r="K371" s="15"/>
      <c r="L371" s="15"/>
      <c r="M371" s="15"/>
      <c r="N371" s="15"/>
      <c r="O371" s="15"/>
      <c r="P371" s="15"/>
      <c r="Q371" s="15"/>
      <c r="R371" s="15"/>
      <c r="S371" s="15"/>
      <c r="T371" s="15"/>
      <c r="U371" s="15"/>
      <c r="V371" s="15"/>
      <c r="W371" s="15"/>
      <c r="X371" s="15"/>
      <c r="Y371" s="15"/>
      <c r="Z371" s="15"/>
      <c r="AA371" s="15"/>
      <c r="AB371" s="15"/>
      <c r="AC371" s="15"/>
      <c r="AD371" s="15"/>
      <c r="AE371" s="15"/>
      <c r="AF371" s="15"/>
      <c r="AG371" s="15"/>
      <c r="AH371" s="15"/>
      <c r="AI371" s="15"/>
      <c r="AJ371" s="15"/>
      <c r="AK371" s="15"/>
      <c r="AL371" s="15"/>
      <c r="AM371" s="15"/>
      <c r="AN371" s="15"/>
    </row>
    <row r="372" spans="1:40" hidden="1">
      <c r="A372" s="15"/>
      <c r="B372" s="224"/>
      <c r="C372" s="217"/>
      <c r="D372" s="15"/>
      <c r="E372" s="15"/>
      <c r="F372" s="15"/>
      <c r="G372" s="15"/>
      <c r="H372" s="15"/>
      <c r="I372" s="15"/>
      <c r="J372" s="15"/>
      <c r="K372" s="15"/>
      <c r="L372" s="15"/>
      <c r="M372" s="15"/>
      <c r="N372" s="15"/>
      <c r="O372" s="15"/>
      <c r="P372" s="15"/>
      <c r="Q372" s="15"/>
      <c r="R372" s="15"/>
      <c r="S372" s="15"/>
      <c r="T372" s="15"/>
      <c r="U372" s="15"/>
      <c r="V372" s="15"/>
      <c r="W372" s="15"/>
      <c r="X372" s="15"/>
      <c r="Y372" s="15"/>
      <c r="Z372" s="15"/>
      <c r="AA372" s="15"/>
      <c r="AB372" s="15"/>
      <c r="AC372" s="15"/>
      <c r="AD372" s="15"/>
      <c r="AE372" s="15"/>
      <c r="AF372" s="15"/>
      <c r="AG372" s="15"/>
      <c r="AH372" s="15"/>
      <c r="AI372" s="15"/>
      <c r="AJ372" s="15"/>
      <c r="AK372" s="15"/>
      <c r="AL372" s="15"/>
      <c r="AM372" s="15"/>
      <c r="AN372" s="15"/>
    </row>
    <row r="373" spans="1:40" hidden="1">
      <c r="A373" s="15"/>
      <c r="B373" s="224"/>
      <c r="C373" s="217"/>
      <c r="D373" s="15"/>
      <c r="E373" s="15"/>
      <c r="F373" s="15"/>
      <c r="G373" s="15"/>
      <c r="H373" s="15"/>
      <c r="I373" s="15"/>
      <c r="J373" s="15"/>
      <c r="K373" s="15"/>
      <c r="L373" s="15"/>
      <c r="M373" s="15"/>
      <c r="N373" s="15"/>
      <c r="O373" s="15"/>
      <c r="P373" s="15"/>
      <c r="Q373" s="15"/>
      <c r="R373" s="15"/>
      <c r="S373" s="15"/>
      <c r="T373" s="15"/>
      <c r="U373" s="15"/>
      <c r="V373" s="15"/>
      <c r="W373" s="15"/>
      <c r="X373" s="15"/>
      <c r="Y373" s="15"/>
      <c r="Z373" s="15"/>
      <c r="AA373" s="15"/>
      <c r="AB373" s="15"/>
      <c r="AC373" s="15"/>
      <c r="AD373" s="15"/>
      <c r="AE373" s="15"/>
      <c r="AF373" s="15"/>
      <c r="AG373" s="15"/>
      <c r="AH373" s="15"/>
      <c r="AI373" s="15"/>
      <c r="AJ373" s="15"/>
      <c r="AK373" s="15"/>
      <c r="AL373" s="15"/>
      <c r="AM373" s="15"/>
      <c r="AN373" s="15"/>
    </row>
    <row r="374" spans="1:40" hidden="1">
      <c r="A374" s="15"/>
      <c r="B374" s="224"/>
      <c r="C374" s="217"/>
      <c r="D374" s="15"/>
      <c r="E374" s="15"/>
      <c r="F374" s="15"/>
      <c r="G374" s="15"/>
      <c r="H374" s="15"/>
      <c r="I374" s="15"/>
      <c r="J374" s="15"/>
      <c r="K374" s="15"/>
      <c r="L374" s="15"/>
      <c r="M374" s="15"/>
      <c r="N374" s="15"/>
      <c r="O374" s="15"/>
      <c r="P374" s="15"/>
      <c r="Q374" s="15"/>
      <c r="R374" s="15"/>
      <c r="S374" s="15"/>
      <c r="T374" s="15"/>
      <c r="U374" s="15"/>
      <c r="V374" s="15"/>
      <c r="W374" s="15"/>
      <c r="X374" s="15"/>
      <c r="Y374" s="15"/>
      <c r="Z374" s="15"/>
      <c r="AA374" s="15"/>
      <c r="AB374" s="15"/>
      <c r="AC374" s="15"/>
      <c r="AD374" s="15"/>
      <c r="AE374" s="15"/>
      <c r="AF374" s="15"/>
      <c r="AG374" s="15"/>
      <c r="AH374" s="15"/>
      <c r="AI374" s="15"/>
      <c r="AJ374" s="15"/>
      <c r="AK374" s="15"/>
      <c r="AL374" s="15"/>
      <c r="AM374" s="15"/>
      <c r="AN374" s="15"/>
    </row>
    <row r="375" spans="1:40" hidden="1">
      <c r="A375" s="15"/>
      <c r="B375" s="224"/>
      <c r="C375" s="217"/>
      <c r="D375" s="15"/>
      <c r="E375" s="15"/>
      <c r="F375" s="15"/>
      <c r="G375" s="15"/>
      <c r="H375" s="15"/>
      <c r="I375" s="15"/>
      <c r="J375" s="15"/>
      <c r="K375" s="15"/>
      <c r="L375" s="15"/>
      <c r="M375" s="15"/>
      <c r="N375" s="15"/>
      <c r="O375" s="15"/>
      <c r="P375" s="15"/>
      <c r="Q375" s="15"/>
      <c r="R375" s="15"/>
      <c r="S375" s="15"/>
      <c r="T375" s="15"/>
      <c r="U375" s="15"/>
      <c r="V375" s="15"/>
      <c r="W375" s="15"/>
      <c r="X375" s="15"/>
      <c r="Y375" s="15"/>
      <c r="Z375" s="15"/>
      <c r="AA375" s="15"/>
      <c r="AB375" s="15"/>
      <c r="AC375" s="15"/>
      <c r="AD375" s="15"/>
      <c r="AE375" s="15"/>
      <c r="AF375" s="15"/>
      <c r="AG375" s="15"/>
      <c r="AH375" s="15"/>
      <c r="AI375" s="15"/>
      <c r="AJ375" s="15"/>
      <c r="AK375" s="15"/>
      <c r="AL375" s="15"/>
      <c r="AM375" s="15"/>
      <c r="AN375" s="15"/>
    </row>
    <row r="376" spans="1:40" hidden="1">
      <c r="A376" s="15"/>
      <c r="B376" s="224"/>
      <c r="C376" s="217"/>
      <c r="D376" s="15"/>
      <c r="E376" s="15"/>
      <c r="F376" s="15"/>
      <c r="G376" s="15"/>
      <c r="H376" s="15"/>
      <c r="I376" s="15"/>
      <c r="J376" s="15"/>
      <c r="K376" s="15"/>
      <c r="L376" s="15"/>
      <c r="M376" s="15"/>
      <c r="N376" s="15"/>
      <c r="O376" s="15"/>
      <c r="P376" s="15"/>
      <c r="Q376" s="15"/>
      <c r="R376" s="15"/>
      <c r="S376" s="15"/>
      <c r="T376" s="15"/>
      <c r="U376" s="15"/>
      <c r="V376" s="15"/>
      <c r="W376" s="15"/>
      <c r="X376" s="15"/>
      <c r="Y376" s="15"/>
      <c r="Z376" s="15"/>
      <c r="AA376" s="15"/>
      <c r="AB376" s="15"/>
      <c r="AC376" s="15"/>
      <c r="AD376" s="15"/>
      <c r="AE376" s="15"/>
      <c r="AF376" s="15"/>
      <c r="AG376" s="15"/>
      <c r="AH376" s="15"/>
      <c r="AI376" s="15"/>
      <c r="AJ376" s="15"/>
      <c r="AK376" s="15"/>
      <c r="AL376" s="15"/>
      <c r="AM376" s="15"/>
      <c r="AN376" s="15"/>
    </row>
    <row r="377" spans="1:40" hidden="1">
      <c r="A377" s="15"/>
      <c r="B377" s="224"/>
      <c r="C377" s="217"/>
      <c r="D377" s="15"/>
      <c r="E377" s="15"/>
      <c r="F377" s="15"/>
      <c r="G377" s="15"/>
      <c r="H377" s="15"/>
      <c r="I377" s="15"/>
      <c r="J377" s="15"/>
      <c r="K377" s="15"/>
      <c r="L377" s="15"/>
      <c r="M377" s="15"/>
      <c r="N377" s="15"/>
      <c r="O377" s="15"/>
      <c r="P377" s="15"/>
      <c r="Q377" s="15"/>
      <c r="R377" s="15"/>
      <c r="S377" s="15"/>
      <c r="T377" s="15"/>
      <c r="U377" s="15"/>
      <c r="V377" s="15"/>
      <c r="W377" s="15"/>
      <c r="X377" s="15"/>
      <c r="Y377" s="15"/>
      <c r="Z377" s="15"/>
      <c r="AA377" s="15"/>
      <c r="AB377" s="15"/>
      <c r="AC377" s="15"/>
      <c r="AD377" s="15"/>
      <c r="AE377" s="15"/>
      <c r="AF377" s="15"/>
      <c r="AG377" s="15"/>
      <c r="AH377" s="15"/>
      <c r="AI377" s="15"/>
      <c r="AJ377" s="15"/>
      <c r="AK377" s="15"/>
      <c r="AL377" s="15"/>
      <c r="AM377" s="15"/>
      <c r="AN377" s="15"/>
    </row>
    <row r="378" spans="1:40" hidden="1">
      <c r="A378" s="15"/>
      <c r="B378" s="224"/>
      <c r="C378" s="217"/>
      <c r="D378" s="15"/>
      <c r="E378" s="15"/>
      <c r="F378" s="15"/>
      <c r="G378" s="15"/>
      <c r="H378" s="15"/>
      <c r="I378" s="15"/>
      <c r="J378" s="15"/>
      <c r="K378" s="15"/>
      <c r="L378" s="15"/>
      <c r="M378" s="15"/>
      <c r="N378" s="15"/>
      <c r="O378" s="15"/>
      <c r="P378" s="15"/>
      <c r="Q378" s="15"/>
      <c r="R378" s="15"/>
      <c r="S378" s="15"/>
      <c r="T378" s="15"/>
      <c r="U378" s="15"/>
      <c r="V378" s="15"/>
      <c r="W378" s="15"/>
      <c r="X378" s="15"/>
      <c r="Y378" s="15"/>
      <c r="Z378" s="15"/>
      <c r="AA378" s="15"/>
      <c r="AB378" s="15"/>
      <c r="AC378" s="15"/>
      <c r="AD378" s="15"/>
      <c r="AE378" s="15"/>
      <c r="AF378" s="15"/>
      <c r="AG378" s="15"/>
      <c r="AH378" s="15"/>
      <c r="AI378" s="15"/>
      <c r="AJ378" s="15"/>
      <c r="AK378" s="15"/>
      <c r="AL378" s="15"/>
      <c r="AM378" s="15"/>
      <c r="AN378" s="15"/>
    </row>
    <row r="379" spans="1:40" hidden="1">
      <c r="A379" s="15"/>
      <c r="B379" s="224"/>
      <c r="C379" s="217"/>
      <c r="D379" s="70"/>
      <c r="E379" s="15"/>
      <c r="F379" s="15"/>
      <c r="G379" s="15"/>
      <c r="H379" s="15"/>
      <c r="I379" s="15"/>
      <c r="J379" s="15"/>
      <c r="K379" s="15"/>
      <c r="L379" s="15"/>
      <c r="M379" s="15"/>
      <c r="N379" s="15"/>
      <c r="O379" s="15"/>
      <c r="P379" s="15"/>
      <c r="Q379" s="15"/>
      <c r="R379" s="15"/>
      <c r="S379" s="15"/>
      <c r="T379" s="15"/>
      <c r="U379" s="15"/>
      <c r="V379" s="15"/>
      <c r="W379" s="15"/>
      <c r="X379" s="15"/>
      <c r="Y379" s="15"/>
      <c r="Z379" s="15"/>
      <c r="AA379" s="15"/>
      <c r="AB379" s="15"/>
      <c r="AC379" s="15"/>
      <c r="AD379" s="15"/>
      <c r="AE379" s="15"/>
      <c r="AF379" s="15"/>
      <c r="AG379" s="15"/>
      <c r="AH379" s="15"/>
      <c r="AI379" s="15"/>
      <c r="AJ379" s="15"/>
      <c r="AK379" s="15"/>
      <c r="AL379" s="15"/>
      <c r="AM379" s="15"/>
      <c r="AN379" s="15"/>
    </row>
    <row r="380" spans="1:40" hidden="1">
      <c r="A380" s="15"/>
      <c r="B380" s="224"/>
      <c r="C380" s="217"/>
      <c r="D380" s="71"/>
      <c r="E380" s="15"/>
      <c r="F380" s="15"/>
      <c r="G380" s="15"/>
      <c r="H380" s="15"/>
      <c r="I380" s="15"/>
      <c r="J380" s="15"/>
      <c r="K380" s="15"/>
      <c r="L380" s="15"/>
      <c r="M380" s="15"/>
      <c r="N380" s="15"/>
      <c r="O380" s="15"/>
      <c r="P380" s="15"/>
      <c r="Q380" s="15"/>
      <c r="R380" s="15"/>
      <c r="S380" s="15"/>
      <c r="T380" s="15"/>
      <c r="U380" s="15"/>
      <c r="V380" s="15"/>
      <c r="W380" s="15"/>
      <c r="X380" s="15"/>
      <c r="Y380" s="15"/>
      <c r="Z380" s="15"/>
      <c r="AA380" s="15"/>
      <c r="AB380" s="15"/>
      <c r="AC380" s="15"/>
      <c r="AD380" s="15"/>
      <c r="AE380" s="15"/>
      <c r="AF380" s="15"/>
      <c r="AG380" s="15"/>
      <c r="AH380" s="15"/>
      <c r="AI380" s="15"/>
      <c r="AJ380" s="15"/>
      <c r="AK380" s="15"/>
      <c r="AL380" s="15"/>
      <c r="AM380" s="15"/>
      <c r="AN380" s="15"/>
    </row>
    <row r="381" spans="1:40" hidden="1">
      <c r="A381" s="15"/>
      <c r="B381" s="224"/>
      <c r="C381" s="217"/>
      <c r="D381" s="71"/>
      <c r="E381" s="15"/>
      <c r="F381" s="15"/>
      <c r="G381" s="15"/>
      <c r="H381" s="15"/>
      <c r="I381" s="15"/>
      <c r="J381" s="15"/>
      <c r="K381" s="15"/>
      <c r="L381" s="15"/>
      <c r="M381" s="15"/>
      <c r="N381" s="15"/>
      <c r="O381" s="15"/>
      <c r="P381" s="15"/>
      <c r="Q381" s="15"/>
      <c r="R381" s="15"/>
      <c r="S381" s="15"/>
      <c r="T381" s="15"/>
      <c r="U381" s="15"/>
      <c r="V381" s="15"/>
      <c r="W381" s="15"/>
      <c r="X381" s="15"/>
      <c r="Y381" s="15"/>
      <c r="Z381" s="15"/>
      <c r="AA381" s="15"/>
      <c r="AB381" s="15"/>
      <c r="AC381" s="15"/>
      <c r="AD381" s="15"/>
      <c r="AE381" s="15"/>
      <c r="AF381" s="15"/>
      <c r="AG381" s="15"/>
      <c r="AH381" s="15"/>
      <c r="AI381" s="15"/>
      <c r="AJ381" s="15"/>
      <c r="AK381" s="15"/>
      <c r="AL381" s="15"/>
      <c r="AM381" s="15"/>
      <c r="AN381" s="15"/>
    </row>
  </sheetData>
  <sheetProtection selectLockedCells="1"/>
  <mergeCells count="13">
    <mergeCell ref="A1:D1"/>
    <mergeCell ref="A2:D2"/>
    <mergeCell ref="A9:D9"/>
    <mergeCell ref="A10:D10"/>
    <mergeCell ref="A6:D6"/>
    <mergeCell ref="A7:D7"/>
    <mergeCell ref="A8:D8"/>
    <mergeCell ref="A3:C3"/>
    <mergeCell ref="A4:C4"/>
    <mergeCell ref="A5:C5"/>
    <mergeCell ref="E35:E37"/>
    <mergeCell ref="F12:F37"/>
    <mergeCell ref="D12:D37"/>
  </mergeCells>
  <dataValidations count="1">
    <dataValidation type="list" allowBlank="1" sqref="E12:E36" xr:uid="{B0337DA8-87FF-CC4E-A63E-128A00C70BA7}">
      <formula1>"Meets Expectations - 1 point,Does Not Meet Expectations - 0 points"</formula1>
    </dataValidation>
  </dataValidations>
  <pageMargins left="0.7" right="0.7" top="0.75" bottom="0.75" header="0" footer="0"/>
  <pageSetup scale="1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6158D-57E7-134C-83BD-06D04C64C8E4}">
  <dimension ref="A1:C19"/>
  <sheetViews>
    <sheetView workbookViewId="0">
      <selection activeCell="B11" sqref="B11"/>
    </sheetView>
  </sheetViews>
  <sheetFormatPr defaultColWidth="0" defaultRowHeight="15" zeroHeight="1"/>
  <cols>
    <col min="1" max="1" width="38.28515625" style="1" customWidth="1"/>
    <col min="2" max="2" width="16.7109375" style="1" customWidth="1"/>
    <col min="3" max="3" width="29.140625" style="1" customWidth="1"/>
    <col min="4" max="16384" width="0" style="1" hidden="1"/>
  </cols>
  <sheetData>
    <row r="1" spans="1:3" s="3" customFormat="1" ht="15.75">
      <c r="A1" s="163" t="s">
        <v>0</v>
      </c>
      <c r="B1" s="164"/>
      <c r="C1" s="165"/>
    </row>
    <row r="2" spans="1:3" ht="15.75">
      <c r="A2" s="166" t="s">
        <v>163</v>
      </c>
      <c r="B2" s="167"/>
      <c r="C2" s="168"/>
    </row>
    <row r="3" spans="1:3" s="17" customFormat="1" ht="15.75">
      <c r="A3" s="169" t="s">
        <v>2</v>
      </c>
      <c r="B3" s="170"/>
      <c r="C3" s="171"/>
    </row>
    <row r="4" spans="1:3" s="19" customFormat="1" ht="141.75" customHeight="1">
      <c r="A4" s="172" t="s">
        <v>164</v>
      </c>
      <c r="B4" s="173"/>
      <c r="C4" s="174"/>
    </row>
    <row r="5" spans="1:3" s="17" customFormat="1" ht="32.25">
      <c r="A5" s="36"/>
      <c r="B5" s="20" t="s">
        <v>165</v>
      </c>
      <c r="C5" s="37" t="s">
        <v>166</v>
      </c>
    </row>
    <row r="6" spans="1:3" s="17" customFormat="1">
      <c r="A6" s="82" t="s">
        <v>167</v>
      </c>
      <c r="B6" s="83" t="s">
        <v>168</v>
      </c>
      <c r="C6" s="76"/>
    </row>
    <row r="7" spans="1:3">
      <c r="A7" s="84" t="s">
        <v>169</v>
      </c>
      <c r="B7" s="83" t="s">
        <v>168</v>
      </c>
      <c r="C7" s="77"/>
    </row>
    <row r="8" spans="1:3" ht="30" customHeight="1">
      <c r="A8" s="84" t="s">
        <v>170</v>
      </c>
      <c r="B8" s="83" t="s">
        <v>168</v>
      </c>
      <c r="C8" s="78" t="s">
        <v>171</v>
      </c>
    </row>
    <row r="9" spans="1:3" ht="30.75" customHeight="1">
      <c r="A9" s="84" t="s">
        <v>172</v>
      </c>
      <c r="B9" s="85" t="s">
        <v>173</v>
      </c>
      <c r="C9" s="77"/>
    </row>
    <row r="10" spans="1:3" ht="30.75">
      <c r="A10" s="86" t="s">
        <v>174</v>
      </c>
      <c r="B10" s="87" t="s">
        <v>168</v>
      </c>
      <c r="C10" s="79"/>
    </row>
    <row r="11" spans="1:3" ht="66.75" customHeight="1">
      <c r="A11" s="88" t="s">
        <v>175</v>
      </c>
      <c r="B11" s="89" t="s">
        <v>168</v>
      </c>
      <c r="C11" s="80" t="s">
        <v>176</v>
      </c>
    </row>
    <row r="12" spans="1:3">
      <c r="A12" s="88" t="s">
        <v>177</v>
      </c>
      <c r="B12" s="89"/>
      <c r="C12" s="80"/>
    </row>
    <row r="13" spans="1:3">
      <c r="A13" s="82" t="s">
        <v>178</v>
      </c>
      <c r="B13" s="83" t="s">
        <v>173</v>
      </c>
      <c r="C13" s="81" t="s">
        <v>179</v>
      </c>
    </row>
    <row r="14" spans="1:3" ht="28.5" customHeight="1">
      <c r="A14" s="84" t="s">
        <v>180</v>
      </c>
      <c r="B14" s="85" t="s">
        <v>168</v>
      </c>
      <c r="C14" s="78"/>
    </row>
    <row r="15" spans="1:3" ht="30" customHeight="1">
      <c r="A15" s="84" t="s">
        <v>181</v>
      </c>
      <c r="B15" s="85" t="s">
        <v>168</v>
      </c>
      <c r="C15" s="78"/>
    </row>
    <row r="16" spans="1:3" ht="24.75" customHeight="1">
      <c r="A16" s="84" t="s">
        <v>182</v>
      </c>
      <c r="B16" s="85" t="s">
        <v>173</v>
      </c>
      <c r="C16" s="78"/>
    </row>
    <row r="17" spans="1:3" ht="50.25" customHeight="1">
      <c r="A17" s="84" t="s">
        <v>183</v>
      </c>
      <c r="B17" s="85" t="s">
        <v>173</v>
      </c>
      <c r="C17" s="77"/>
    </row>
    <row r="18" spans="1:3" ht="45.75" customHeight="1">
      <c r="A18" s="84" t="s">
        <v>184</v>
      </c>
      <c r="B18" s="85" t="s">
        <v>168</v>
      </c>
      <c r="C18" s="77" t="s">
        <v>185</v>
      </c>
    </row>
    <row r="19" spans="1:3" ht="54.75" customHeight="1">
      <c r="A19" s="90" t="s">
        <v>186</v>
      </c>
      <c r="B19" s="91" t="s">
        <v>173</v>
      </c>
      <c r="C19" s="92" t="s">
        <v>187</v>
      </c>
    </row>
  </sheetData>
  <mergeCells count="4">
    <mergeCell ref="A1:C1"/>
    <mergeCell ref="A2:C2"/>
    <mergeCell ref="A3:C3"/>
    <mergeCell ref="A4:C4"/>
  </mergeCells>
  <hyperlinks>
    <hyperlink ref="A4:C4" r:id="rId1" location=":~:text=Accessible%20instructional%20materials%20(AIM)%20are,with%20disabilities%20in%20the%20classroom" display="https://www.doe.virginia.gov/programs-services/special-education/iep-instruction/accessible-instructional-materials-aim - :~:text=Accessible%20instructional%20materials%20(AIM)%20are,with%20disabilities%20in%20the%20classroom" xr:uid="{6EC48319-FDDE-D64E-A8B0-95F7B0E42627}"/>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6D275-3A68-8541-8E5D-FB6EFB9C719D}">
  <dimension ref="A1:AB13"/>
  <sheetViews>
    <sheetView showGridLines="0" workbookViewId="0">
      <selection activeCell="A12" sqref="A12:XFD12"/>
    </sheetView>
  </sheetViews>
  <sheetFormatPr defaultColWidth="0" defaultRowHeight="15" customHeight="1" zeroHeight="1"/>
  <cols>
    <col min="1" max="1" width="40.140625" style="1" customWidth="1"/>
    <col min="2" max="2" width="15.85546875" style="1" customWidth="1"/>
    <col min="3" max="3" width="22.85546875" style="1" customWidth="1"/>
    <col min="4" max="4" width="62.5703125" style="1" customWidth="1"/>
    <col min="5" max="5" width="27.85546875" style="1" customWidth="1"/>
    <col min="6" max="6" width="8.7109375" style="1" hidden="1" customWidth="1"/>
    <col min="7" max="26" width="14.42578125" style="1" hidden="1" customWidth="1"/>
    <col min="27" max="28" width="0" style="1" hidden="1" customWidth="1"/>
    <col min="29" max="16384" width="14.42578125" style="1" hidden="1"/>
  </cols>
  <sheetData>
    <row r="1" spans="1:6" ht="30" customHeight="1">
      <c r="A1" s="175" t="s">
        <v>188</v>
      </c>
      <c r="B1" s="175"/>
      <c r="C1" s="175"/>
      <c r="D1" s="175"/>
      <c r="E1" s="176"/>
    </row>
    <row r="2" spans="1:6" ht="44.25" customHeight="1">
      <c r="A2" s="177" t="s">
        <v>189</v>
      </c>
      <c r="B2" s="178"/>
      <c r="C2" s="178"/>
      <c r="D2" s="178"/>
      <c r="E2" s="179"/>
    </row>
    <row r="3" spans="1:6" ht="28.5" customHeight="1">
      <c r="A3" s="180" t="s">
        <v>190</v>
      </c>
      <c r="B3" s="181"/>
      <c r="C3" s="181"/>
      <c r="D3" s="181"/>
      <c r="E3" s="182"/>
    </row>
    <row r="4" spans="1:6" ht="104.25" customHeight="1">
      <c r="A4" s="249" t="s">
        <v>191</v>
      </c>
      <c r="B4" s="250"/>
      <c r="C4" s="250"/>
      <c r="D4" s="250"/>
      <c r="E4" s="251"/>
      <c r="F4" s="3"/>
    </row>
    <row r="5" spans="1:6" s="187" customFormat="1" ht="16.5">
      <c r="A5" s="252" t="s">
        <v>192</v>
      </c>
      <c r="B5" s="253" t="s">
        <v>193</v>
      </c>
      <c r="C5" s="254" t="s">
        <v>194</v>
      </c>
      <c r="D5" s="255" t="s">
        <v>195</v>
      </c>
      <c r="E5" s="256" t="s">
        <v>196</v>
      </c>
    </row>
    <row r="6" spans="1:6" s="93" customFormat="1" ht="81">
      <c r="A6" s="100" t="s">
        <v>197</v>
      </c>
      <c r="B6" s="94">
        <f>'Design &amp; Usability'!C24</f>
        <v>11</v>
      </c>
      <c r="C6" s="95" t="s">
        <v>198</v>
      </c>
      <c r="D6" s="96" t="s">
        <v>199</v>
      </c>
      <c r="E6" s="247" t="str">
        <f>IF(B6&gt;8, "Meets Expectations", "Does Not Meet Expectations")</f>
        <v>Meets Expectations</v>
      </c>
    </row>
    <row r="7" spans="1:6" s="93" customFormat="1" ht="64.5">
      <c r="A7" s="100" t="s">
        <v>200</v>
      </c>
      <c r="B7" s="94">
        <f>'Design &amp; Usability'!C39</f>
        <v>10</v>
      </c>
      <c r="C7" s="95" t="s">
        <v>201</v>
      </c>
      <c r="D7" s="96" t="s">
        <v>202</v>
      </c>
      <c r="E7" s="247" t="str">
        <f>IF(B7&gt;7, "Meets Expectations", "Does Not Meet Expectations")</f>
        <v>Meets Expectations</v>
      </c>
    </row>
    <row r="8" spans="1:6" ht="32.25">
      <c r="A8" s="101" t="s">
        <v>203</v>
      </c>
      <c r="B8" s="97">
        <f>'PA &amp; Phonemic Awareness'!C27</f>
        <v>14</v>
      </c>
      <c r="C8" s="98" t="s">
        <v>204</v>
      </c>
      <c r="D8" s="99" t="s">
        <v>205</v>
      </c>
      <c r="E8" s="248" t="str">
        <f>IF(B8&gt;11, "Meets Expectations", "Does Not Meet Expectations")</f>
        <v>Meets Expectations</v>
      </c>
    </row>
    <row r="9" spans="1:6" ht="32.25">
      <c r="A9" s="102" t="s">
        <v>206</v>
      </c>
      <c r="B9" s="97">
        <f>Phonics!C37</f>
        <v>22</v>
      </c>
      <c r="C9" s="98" t="s">
        <v>207</v>
      </c>
      <c r="D9" s="99" t="s">
        <v>208</v>
      </c>
      <c r="E9" s="248" t="str">
        <f>IF(B9&gt;19, "Meets Expectations", "Does Not Meet Expectations")</f>
        <v>Meets Expectations</v>
      </c>
    </row>
    <row r="10" spans="1:6" ht="15.75" hidden="1" customHeight="1">
      <c r="A10" s="4"/>
      <c r="B10" s="6"/>
      <c r="C10" s="6"/>
      <c r="D10" s="6"/>
      <c r="E10" s="5"/>
    </row>
    <row r="11" spans="1:6" ht="15.75" hidden="1" customHeight="1">
      <c r="A11" s="4"/>
      <c r="B11" s="2"/>
      <c r="C11" s="2"/>
      <c r="D11" s="2"/>
      <c r="E11" s="2"/>
    </row>
    <row r="13" spans="1:6" ht="15" customHeight="1"/>
  </sheetData>
  <sheetProtection algorithmName="SHA-512" hashValue="rV7TxePiRK2swMuJfNsW35/61yK5BFDItp3hAFw7m8JwHSry3F1+EhzimlCQgty3SUvlpiAlKWZtiyeKhTW+Rw==" saltValue="Xf60s1HE+jdK9OuQxu6b6g==" spinCount="100000" sheet="1" objects="1" scenarios="1"/>
  <mergeCells count="4">
    <mergeCell ref="A4:E4"/>
    <mergeCell ref="A1:E1"/>
    <mergeCell ref="A2:E2"/>
    <mergeCell ref="A3:E3"/>
  </mergeCells>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cce47cdb-a21c-4e40-b55b-d7abfaf3ceb0">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42E4B8274A4D54E8000E9B81CBC66DC" ma:contentTypeVersion="6" ma:contentTypeDescription="Create a new document." ma:contentTypeScope="" ma:versionID="b4512331e5694b08c9e93c9fd3a8e0cb">
  <xsd:schema xmlns:xsd="http://www.w3.org/2001/XMLSchema" xmlns:xs="http://www.w3.org/2001/XMLSchema" xmlns:p="http://schemas.microsoft.com/office/2006/metadata/properties" xmlns:ns2="3dd7b194-210d-41c7-b91e-ed48f342bc63" xmlns:ns3="cce47cdb-a21c-4e40-b55b-d7abfaf3ceb0" targetNamespace="http://schemas.microsoft.com/office/2006/metadata/properties" ma:root="true" ma:fieldsID="84afba912c48858c69fe8f4b61bb7cdb" ns2:_="" ns3:_="">
    <xsd:import namespace="3dd7b194-210d-41c7-b91e-ed48f342bc63"/>
    <xsd:import namespace="cce47cdb-a21c-4e40-b55b-d7abfaf3ceb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d7b194-210d-41c7-b91e-ed48f342bc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e47cdb-a21c-4e40-b55b-d7abfaf3ceb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A7D2AAF-98F6-4F96-A837-F2C764C6BA20}"/>
</file>

<file path=customXml/itemProps2.xml><?xml version="1.0" encoding="utf-8"?>
<ds:datastoreItem xmlns:ds="http://schemas.openxmlformats.org/officeDocument/2006/customXml" ds:itemID="{77CEF685-EF6E-40F3-B63A-C3DB2073FE8B}"/>
</file>

<file path=customXml/itemProps3.xml><?xml version="1.0" encoding="utf-8"?>
<ds:datastoreItem xmlns:ds="http://schemas.openxmlformats.org/officeDocument/2006/customXml" ds:itemID="{E40D17E7-0C8E-4CA7-9A39-44506E7BA3E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Bausum-brown, Kim (DOE)</dc:creator>
  <cp:keywords/>
  <dc:description/>
  <cp:lastModifiedBy>Vanessa Olivar</cp:lastModifiedBy>
  <cp:revision/>
  <dcterms:created xsi:type="dcterms:W3CDTF">2022-03-29T01:06:58Z</dcterms:created>
  <dcterms:modified xsi:type="dcterms:W3CDTF">2023-12-19T19:28:56Z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0x010100F42E4B8274A4D54E8000E9B81CBC66DC</vt:lpwstr>
  </property>
  <property fmtid="{D5CDD505-2E9C-101B-9397-08002B2CF9AE}" pid="3" name="Order">
    <vt:r8>8800</vt:r8>
  </property>
  <property fmtid="{D5CDD505-2E9C-101B-9397-08002B2CF9AE}" pid="4" name="_ExtendedDescription">
    <vt:lpwstr/>
  </property>
  <property fmtid="{D5CDD505-2E9C-101B-9397-08002B2CF9AE}" pid="5" name="TriggerFlowInfo">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ies>
</file>