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SS\FINANCE\FT611 and 619\2023-2024\Asst Supt email, Supt's Memo and documents\Supt Memo and Final Documents\Website documents with original named document\"/>
    </mc:Choice>
  </mc:AlternateContent>
  <xr:revisionPtr revIDLastSave="0" documentId="13_ncr:1_{EDCC0FA5-9DAC-41FE-8BE9-162D526964E5}" xr6:coauthVersionLast="47" xr6:coauthVersionMax="47" xr10:uidLastSave="{00000000-0000-0000-0000-000000000000}"/>
  <bookViews>
    <workbookView xWindow="-28920" yWindow="-120" windowWidth="29040" windowHeight="15720" xr2:uid="{160AF2EA-FAE7-41FF-AE6C-75B75B47B6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48" i="1" s="1"/>
  <c r="G168" i="1"/>
  <c r="G148" i="1"/>
  <c r="E148" i="1"/>
  <c r="D148" i="1"/>
  <c r="H145" i="1"/>
  <c r="H144" i="1"/>
  <c r="H143" i="1"/>
  <c r="H142" i="1"/>
  <c r="H140" i="1"/>
  <c r="H139" i="1"/>
  <c r="H137" i="1"/>
  <c r="H136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148" i="1" l="1"/>
</calcChain>
</file>

<file path=xl/sharedStrings.xml><?xml version="1.0" encoding="utf-8"?>
<sst xmlns="http://schemas.openxmlformats.org/spreadsheetml/2006/main" count="559" uniqueCount="313">
  <si>
    <t>SCHOOL DIVISION/SOP</t>
  </si>
  <si>
    <t>2023-2024 AWARD</t>
  </si>
  <si>
    <r>
      <t>34.01%
July 1</t>
    </r>
    <r>
      <rPr>
        <b/>
        <vertAlign val="superscript"/>
        <sz val="12"/>
        <color indexed="8"/>
        <rFont val="Times New Roman"/>
        <family val="1"/>
      </rPr>
      <t>2</t>
    </r>
  </si>
  <si>
    <r>
      <t>65.99%
October 1</t>
    </r>
    <r>
      <rPr>
        <b/>
        <vertAlign val="superscript"/>
        <sz val="12"/>
        <color indexed="8"/>
        <rFont val="Times New Roman"/>
        <family val="1"/>
      </rPr>
      <t>2</t>
    </r>
  </si>
  <si>
    <t>CCEIS/CEIS 
SET-ASIDE AMOUNTS</t>
  </si>
  <si>
    <t>NET OF CCEIS/CEIS
ALLOCATION</t>
  </si>
  <si>
    <t>PAYEE CODE
NUMBER</t>
  </si>
  <si>
    <t>PROJECT CODE
NUMBER</t>
  </si>
  <si>
    <t>COUNTIES</t>
  </si>
  <si>
    <t>blank cell</t>
  </si>
  <si>
    <t>001</t>
  </si>
  <si>
    <t>APE43071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</si>
  <si>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</si>
  <si>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</si>
  <si>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</si>
  <si>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</si>
  <si>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</si>
  <si>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</si>
  <si>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</si>
  <si>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</si>
  <si>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</si>
  <si>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</si>
  <si>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</si>
  <si>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</si>
  <si>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</si>
  <si>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</si>
  <si>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</si>
  <si>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</si>
  <si>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</si>
  <si>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</si>
  <si>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</si>
  <si>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</si>
  <si>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</si>
  <si>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</si>
  <si>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</si>
  <si>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</si>
  <si>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</si>
  <si>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</si>
  <si>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</si>
  <si>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</si>
  <si>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</si>
  <si>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</si>
  <si>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</si>
  <si>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</si>
  <si>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</si>
  <si>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</si>
  <si>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</si>
  <si>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</si>
  <si>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</si>
  <si>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</si>
  <si>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</si>
  <si>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</si>
  <si>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</si>
  <si>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</si>
  <si>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</si>
  <si>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</si>
  <si>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</si>
  <si>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</si>
  <si>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</si>
  <si>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</si>
  <si>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</si>
  <si>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</si>
  <si>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</si>
  <si>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</si>
  <si>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</si>
  <si>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</si>
  <si>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</si>
  <si>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</si>
  <si>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</si>
  <si>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</si>
  <si>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</si>
  <si>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</si>
  <si>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</si>
  <si>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</si>
  <si>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</si>
  <si>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</si>
  <si>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</si>
  <si>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</si>
  <si>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</si>
  <si>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</si>
  <si>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</si>
  <si>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</si>
  <si>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</si>
  <si>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</si>
  <si>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</si>
  <si>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</si>
  <si>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</si>
  <si>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</si>
  <si>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</si>
  <si>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</si>
  <si>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</si>
  <si>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</si>
  <si>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</si>
  <si>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</si>
  <si>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</si>
  <si>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</si>
  <si>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</si>
  <si>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</si>
  <si>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</si>
  <si>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</si>
  <si>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</si>
  <si>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</si>
  <si>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</si>
  <si>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</si>
  <si>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</si>
  <si>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CITIES</t>
  </si>
  <si>
    <t>101</t>
  </si>
  <si>
    <t>102</t>
  </si>
  <si>
    <t>103</t>
  </si>
  <si>
    <t>104</t>
  </si>
  <si>
    <t>136</t>
  </si>
  <si>
    <t>106</t>
  </si>
  <si>
    <t>107</t>
  </si>
  <si>
    <t>108</t>
  </si>
  <si>
    <t>109</t>
  </si>
  <si>
    <t>135</t>
  </si>
  <si>
    <t>110</t>
  </si>
  <si>
    <t>111</t>
  </si>
  <si>
    <t>112</t>
  </si>
  <si>
    <t>113</t>
  </si>
  <si>
    <t>114</t>
  </si>
  <si>
    <t>137</t>
  </si>
  <si>
    <t>115</t>
  </si>
  <si>
    <t>143</t>
  </si>
  <si>
    <t>144</t>
  </si>
  <si>
    <t>116</t>
  </si>
  <si>
    <t>117</t>
  </si>
  <si>
    <t>118</t>
  </si>
  <si>
    <t>119</t>
  </si>
  <si>
    <t>120</t>
  </si>
  <si>
    <t>142</t>
  </si>
  <si>
    <t>121</t>
  </si>
  <si>
    <t>122</t>
  </si>
  <si>
    <t>123</t>
  </si>
  <si>
    <t>124</t>
  </si>
  <si>
    <t>139</t>
  </si>
  <si>
    <t>126</t>
  </si>
  <si>
    <t>127</t>
  </si>
  <si>
    <t>128</t>
  </si>
  <si>
    <t>130</t>
  </si>
  <si>
    <t>131</t>
  </si>
  <si>
    <t>132</t>
  </si>
  <si>
    <t>TOWNS</t>
  </si>
  <si>
    <t>202</t>
  </si>
  <si>
    <t>207</t>
  </si>
  <si>
    <t>SOP</t>
  </si>
  <si>
    <t>APE43075</t>
  </si>
  <si>
    <t xml:space="preserve">   Richmond City as fiscal agent</t>
  </si>
  <si>
    <t>APE40260</t>
  </si>
  <si>
    <t xml:space="preserve">   Staunton City as fiscal agent</t>
  </si>
  <si>
    <t>STATE TOTAL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</si>
  <si>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Effective July 1, 2022, Alleghany and Covington merged and has been renamed Alleghany Highlands Public Schools  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</si>
  <si>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The SOP has chosen not to submit an application for 2023-2024.</t>
    </r>
  </si>
  <si>
    <t>2023-2024
AWARD</t>
  </si>
  <si>
    <r>
      <t>34.01%
July 1</t>
    </r>
    <r>
      <rPr>
        <b/>
        <vertAlign val="superscript"/>
        <sz val="12"/>
        <color theme="1"/>
        <rFont val="Times New Roman"/>
        <family val="1"/>
      </rPr>
      <t>2</t>
    </r>
  </si>
  <si>
    <r>
      <t>65.99%
October 1</t>
    </r>
    <r>
      <rPr>
        <b/>
        <vertAlign val="superscript"/>
        <sz val="12"/>
        <color theme="1"/>
        <rFont val="Times New Roman"/>
        <family val="1"/>
      </rPr>
      <t>2</t>
    </r>
  </si>
  <si>
    <t>CCEIS/CEIS SET-
ASIDE AMOUNTS</t>
  </si>
  <si>
    <t>NET OF CCEIS/CEIS 
ALLOCATION</t>
  </si>
  <si>
    <t>PAYEE CODE 
NUMBER</t>
  </si>
  <si>
    <t>PROJECT CODE 
NUMBER</t>
  </si>
  <si>
    <t>APE60033</t>
  </si>
  <si>
    <t>CCEIS/CEIS
STATE TOTALS</t>
  </si>
  <si>
    <r>
      <t>2</t>
    </r>
    <r>
      <rPr>
        <sz val="10"/>
        <rFont val="Times New Roman"/>
        <family val="1"/>
      </rPr>
      <t>Calculated with a ratio of up to 10 decimal points.</t>
    </r>
  </si>
  <si>
    <t>Go to A149</t>
  </si>
  <si>
    <t>Go to A143</t>
  </si>
  <si>
    <t>Go to A140</t>
  </si>
  <si>
    <t>Go to A137</t>
  </si>
  <si>
    <t>Go to A100</t>
  </si>
  <si>
    <t>Go to A4</t>
  </si>
  <si>
    <t>End of Worksheet</t>
  </si>
  <si>
    <t>Go to A153</t>
  </si>
  <si>
    <t>Go to A151</t>
  </si>
  <si>
    <t>Go To A150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</si>
  <si>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</si>
  <si>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</si>
  <si>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</si>
  <si>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</si>
  <si>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</si>
  <si>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</si>
  <si>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</si>
  <si>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</si>
  <si>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</si>
  <si>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</si>
  <si>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</si>
  <si>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</si>
  <si>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</si>
  <si>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</si>
  <si>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</si>
  <si>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</si>
  <si>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</si>
  <si>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</si>
  <si>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</si>
  <si>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</si>
  <si>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</si>
  <si>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</si>
  <si>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</si>
  <si>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</si>
  <si>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</si>
  <si>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</si>
  <si>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</si>
  <si>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</si>
  <si>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</si>
  <si>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</si>
  <si>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</si>
  <si>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</si>
  <si>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</si>
  <si>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</si>
  <si>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</si>
  <si>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</si>
  <si>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</si>
  <si>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</si>
  <si>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</si>
  <si>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</si>
  <si>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</si>
  <si>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</si>
  <si>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</si>
  <si>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</si>
  <si>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</si>
  <si>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</si>
  <si>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</si>
  <si>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</si>
  <si>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</si>
  <si>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</si>
  <si>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</si>
  <si>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</si>
  <si>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</si>
  <si>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</si>
  <si>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</si>
  <si>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</si>
  <si>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</si>
  <si>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</si>
  <si>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</si>
  <si>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</si>
  <si>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</si>
  <si>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</si>
  <si>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</si>
  <si>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</si>
  <si>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</si>
  <si>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</si>
  <si>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</si>
  <si>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</si>
  <si>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</si>
  <si>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</si>
  <si>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</si>
  <si>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</si>
  <si>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</si>
  <si>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</si>
  <si>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</si>
  <si>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</si>
  <si>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</si>
  <si>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</si>
  <si>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</si>
  <si>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</si>
  <si>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</si>
  <si>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</si>
  <si>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</si>
  <si>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</si>
  <si>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</si>
  <si>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</si>
  <si>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</si>
  <si>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</si>
  <si>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</si>
  <si>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</si>
  <si>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</si>
  <si>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</si>
  <si>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</si>
  <si>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</si>
  <si>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</si>
  <si>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</si>
  <si>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</si>
  <si>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</si>
  <si>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</si>
  <si>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Danville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</si>
  <si>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</si>
  <si>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</si>
  <si>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</si>
  <si>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</si>
  <si>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</si>
  <si>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</si>
  <si>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</si>
  <si>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</si>
  <si>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</si>
  <si>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</si>
  <si>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</si>
  <si>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</si>
  <si>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</si>
  <si>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</si>
  <si>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</si>
  <si>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</si>
  <si>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</si>
  <si>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</si>
  <si>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</si>
  <si>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</si>
  <si>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</si>
  <si>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</si>
  <si>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</si>
  <si>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</si>
  <si>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</si>
  <si>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</si>
  <si>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Williamsburg/James City</t>
  </si>
  <si>
    <t>Winchester</t>
  </si>
  <si>
    <t>Colonial Beach</t>
  </si>
  <si>
    <t>West Point</t>
  </si>
  <si>
    <t>Kings Daughters</t>
  </si>
  <si>
    <t>VA Treatment Center</t>
  </si>
  <si>
    <t>Dept. of Juvenile Justice</t>
  </si>
  <si>
    <t>Dept. of Corrections</t>
  </si>
  <si>
    <r>
      <t>Alleghany Highlands</t>
    </r>
    <r>
      <rPr>
        <vertAlign val="superscript"/>
        <sz val="12"/>
        <color theme="1"/>
        <rFont val="Times New Roman"/>
        <family val="1"/>
      </rPr>
      <t xml:space="preserve">1 </t>
    </r>
  </si>
  <si>
    <r>
      <t>Covington</t>
    </r>
    <r>
      <rPr>
        <vertAlign val="superscript"/>
        <sz val="12"/>
        <color theme="1"/>
        <rFont val="Times New Roman"/>
        <family val="1"/>
      </rPr>
      <t xml:space="preserve">1 </t>
    </r>
  </si>
  <si>
    <r>
      <t>Commonwealth Center</t>
    </r>
    <r>
      <rPr>
        <vertAlign val="superscript"/>
        <sz val="12"/>
        <color theme="1"/>
        <rFont val="Times New Roman"/>
        <family val="1"/>
      </rPr>
      <t>3</t>
    </r>
  </si>
  <si>
    <t>MCV</t>
  </si>
  <si>
    <t>UVA</t>
  </si>
  <si>
    <t>VIRGINIA DEPARTMENT OF EDUCATION
Department of Special Populations 
2023-2024 PART B, Section 611, Flow-Through Subgrant Awards (CFDA #84.027A)	
GRANT AWARD NOTIFICATION FINAL ALLOCATIONS
Grant Award Start Date: July 1, 2023
    Grant Award Expiration Date: September 30, 2025
Federal Award Number: H027A230107
(Note: Subgrants are uniquely identified in OMEGA via combined use of payee code, project code, and fed. award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</si>
</sst>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theme="0" tint="-0.14999847407452621"/>
      <name val="Arial"/>
      <family val="2"/>
    </font>
    <font>
      <sz val="12"/>
      <name val="Times New Roman"/>
      <family val="1"/>
    </font>
    <font>
      <sz val="12"/>
      <color theme="0"/>
      <name val="Arial"/>
      <family val="2"/>
    </font>
    <font>
      <sz val="12"/>
      <color theme="0" tint="-0.14999847407452621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2"/>
      <color theme="1"/>
      <name val="Times New Roman"/>
      <family val="1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4" applyNumberFormat="0" applyFill="0" applyBorder="0" applyAlignment="0" applyProtection="0"/>
  </cellStyleXfs>
  <cellXfs count="67">
    <xf numFmtId="0" fontId="0" fillId="0" borderId="0" xfId="0"/>
    <xf numFmtId="0" fontId="1" fillId="0" borderId="0" xfId="1"/>
    <xf numFmtId="5" fontId="3" fillId="2" borderId="1" xfId="1" quotePrefix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16" fontId="3" fillId="2" borderId="1" xfId="1" quotePrefix="1" applyNumberFormat="1" applyFont="1" applyFill="1" applyBorder="1" applyAlignment="1">
      <alignment horizontal="center" wrapText="1"/>
    </xf>
    <xf numFmtId="0" fontId="3" fillId="2" borderId="1" xfId="1" quotePrefix="1" applyFont="1" applyFill="1" applyBorder="1" applyAlignment="1">
      <alignment horizontal="center" wrapText="1"/>
    </xf>
    <xf numFmtId="0" fontId="3" fillId="2" borderId="2" xfId="1" quotePrefix="1" applyFont="1" applyFill="1" applyBorder="1" applyAlignment="1">
      <alignment horizontal="center" wrapText="1"/>
    </xf>
    <xf numFmtId="5" fontId="3" fillId="2" borderId="1" xfId="1" applyNumberFormat="1" applyFont="1" applyFill="1" applyBorder="1" applyAlignment="1">
      <alignment horizontal="center" wrapText="1"/>
    </xf>
    <xf numFmtId="5" fontId="3" fillId="2" borderId="3" xfId="1" applyNumberFormat="1" applyFont="1" applyFill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5" fillId="0" borderId="5" xfId="1" applyFont="1" applyBorder="1"/>
    <xf numFmtId="0" fontId="6" fillId="0" borderId="4" xfId="1" applyFont="1" applyBorder="1" applyAlignment="1">
      <alignment horizontal="left"/>
    </xf>
    <xf numFmtId="44" fontId="2" fillId="0" borderId="0" xfId="2" applyFont="1" applyBorder="1" applyAlignment="1" applyProtection="1">
      <alignment horizontal="right"/>
      <protection locked="0"/>
    </xf>
    <xf numFmtId="44" fontId="2" fillId="0" borderId="6" xfId="2" applyFont="1" applyBorder="1" applyAlignment="1">
      <alignment horizontal="left"/>
    </xf>
    <xf numFmtId="44" fontId="2" fillId="0" borderId="6" xfId="2" applyFont="1" applyBorder="1" applyAlignment="1">
      <alignment horizontal="right"/>
    </xf>
    <xf numFmtId="0" fontId="2" fillId="0" borderId="6" xfId="1" quotePrefix="1" applyFont="1" applyBorder="1" applyAlignment="1">
      <alignment horizontal="center"/>
    </xf>
    <xf numFmtId="0" fontId="2" fillId="0" borderId="0" xfId="1" quotePrefix="1" applyFont="1" applyAlignment="1">
      <alignment horizontal="center"/>
    </xf>
    <xf numFmtId="44" fontId="2" fillId="3" borderId="6" xfId="2" applyFont="1" applyFill="1" applyBorder="1" applyAlignment="1">
      <alignment horizontal="left"/>
    </xf>
    <xf numFmtId="44" fontId="2" fillId="4" borderId="6" xfId="2" applyFont="1" applyFill="1" applyBorder="1" applyAlignment="1">
      <alignment horizontal="left"/>
    </xf>
    <xf numFmtId="0" fontId="7" fillId="0" borderId="5" xfId="1" applyFont="1" applyBorder="1"/>
    <xf numFmtId="0" fontId="8" fillId="0" borderId="5" xfId="1" applyFont="1" applyBorder="1"/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9" fillId="0" borderId="4" xfId="1" quotePrefix="1" applyFont="1" applyBorder="1" applyAlignment="1">
      <alignment horizontal="left"/>
    </xf>
    <xf numFmtId="44" fontId="6" fillId="0" borderId="5" xfId="2" applyFont="1" applyFill="1" applyBorder="1"/>
    <xf numFmtId="0" fontId="2" fillId="0" borderId="5" xfId="1" applyFont="1" applyBorder="1" applyAlignment="1">
      <alignment horizontal="center"/>
    </xf>
    <xf numFmtId="0" fontId="9" fillId="0" borderId="4" xfId="1" quotePrefix="1" applyFont="1" applyBorder="1"/>
    <xf numFmtId="44" fontId="2" fillId="0" borderId="7" xfId="2" applyFont="1" applyBorder="1" applyAlignment="1">
      <alignment horizontal="left"/>
    </xf>
    <xf numFmtId="44" fontId="2" fillId="0" borderId="0" xfId="2" applyFont="1" applyBorder="1" applyAlignment="1">
      <alignment horizontal="left"/>
    </xf>
    <xf numFmtId="37" fontId="2" fillId="0" borderId="6" xfId="1" applyNumberFormat="1" applyFont="1" applyBorder="1"/>
    <xf numFmtId="37" fontId="2" fillId="0" borderId="0" xfId="1" applyNumberFormat="1" applyFont="1"/>
    <xf numFmtId="43" fontId="12" fillId="0" borderId="0" xfId="1" applyNumberFormat="1" applyFont="1"/>
    <xf numFmtId="5" fontId="13" fillId="0" borderId="0" xfId="1" applyNumberFormat="1" applyFont="1"/>
    <xf numFmtId="5" fontId="1" fillId="0" borderId="6" xfId="1" applyNumberFormat="1" applyBorder="1"/>
    <xf numFmtId="44" fontId="1" fillId="0" borderId="0" xfId="1" applyNumberFormat="1"/>
    <xf numFmtId="5" fontId="3" fillId="0" borderId="1" xfId="1" quotePrefix="1" applyNumberFormat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16" fontId="3" fillId="0" borderId="1" xfId="1" quotePrefix="1" applyNumberFormat="1" applyFont="1" applyBorder="1" applyAlignment="1">
      <alignment horizontal="center" wrapText="1"/>
    </xf>
    <xf numFmtId="0" fontId="3" fillId="0" borderId="1" xfId="1" quotePrefix="1" applyFont="1" applyBorder="1" applyAlignment="1">
      <alignment horizontal="center" wrapText="1"/>
    </xf>
    <xf numFmtId="5" fontId="3" fillId="0" borderId="1" xfId="1" applyNumberFormat="1" applyFont="1" applyBorder="1" applyAlignment="1">
      <alignment horizontal="center" wrapText="1"/>
    </xf>
    <xf numFmtId="5" fontId="3" fillId="0" borderId="3" xfId="1" applyNumberFormat="1" applyFont="1" applyBorder="1" applyAlignment="1">
      <alignment horizontal="center" wrapText="1"/>
    </xf>
    <xf numFmtId="0" fontId="15" fillId="0" borderId="5" xfId="1" applyFont="1" applyBorder="1"/>
    <xf numFmtId="44" fontId="2" fillId="0" borderId="9" xfId="2" applyFont="1" applyFill="1" applyBorder="1"/>
    <xf numFmtId="0" fontId="2" fillId="0" borderId="9" xfId="1" quotePrefix="1" applyFont="1" applyBorder="1" applyAlignment="1">
      <alignment horizontal="center"/>
    </xf>
    <xf numFmtId="5" fontId="2" fillId="0" borderId="8" xfId="1" quotePrefix="1" applyNumberFormat="1" applyFont="1" applyBorder="1" applyAlignment="1">
      <alignment horizontal="center"/>
    </xf>
    <xf numFmtId="0" fontId="16" fillId="0" borderId="5" xfId="1" applyFont="1" applyBorder="1"/>
    <xf numFmtId="44" fontId="3" fillId="0" borderId="0" xfId="2" applyFont="1" applyFill="1" applyBorder="1"/>
    <xf numFmtId="5" fontId="2" fillId="0" borderId="10" xfId="1" quotePrefix="1" applyNumberFormat="1" applyFont="1" applyBorder="1" applyAlignment="1">
      <alignment horizontal="center"/>
    </xf>
    <xf numFmtId="44" fontId="2" fillId="0" borderId="10" xfId="2" applyFont="1" applyFill="1" applyBorder="1"/>
    <xf numFmtId="44" fontId="2" fillId="0" borderId="11" xfId="2" applyFont="1" applyFill="1" applyBorder="1"/>
    <xf numFmtId="49" fontId="2" fillId="0" borderId="10" xfId="1" quotePrefix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4" fontId="2" fillId="0" borderId="0" xfId="2" applyFont="1" applyFill="1" applyBorder="1"/>
    <xf numFmtId="5" fontId="2" fillId="3" borderId="12" xfId="1" applyNumberFormat="1" applyFont="1" applyFill="1" applyBorder="1" applyAlignment="1">
      <alignment horizontal="center" wrapText="1"/>
    </xf>
    <xf numFmtId="0" fontId="16" fillId="3" borderId="13" xfId="1" applyFont="1" applyFill="1" applyBorder="1"/>
    <xf numFmtId="44" fontId="2" fillId="3" borderId="13" xfId="1" applyNumberFormat="1" applyFont="1" applyFill="1" applyBorder="1" applyAlignment="1">
      <alignment vertical="center"/>
    </xf>
    <xf numFmtId="5" fontId="13" fillId="0" borderId="4" xfId="1" applyNumberFormat="1" applyFont="1" applyBorder="1"/>
    <xf numFmtId="44" fontId="17" fillId="0" borderId="6" xfId="3" applyFont="1" applyBorder="1" applyAlignment="1">
      <alignment horizontal="left"/>
    </xf>
    <xf numFmtId="0" fontId="10" fillId="3" borderId="0" xfId="1" applyFont="1" applyFill="1" applyAlignment="1">
      <alignment wrapText="1"/>
    </xf>
    <xf numFmtId="0" fontId="11" fillId="3" borderId="0" xfId="1" applyFont="1" applyFill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5" fontId="18" fillId="0" borderId="0" xfId="1" applyNumberFormat="1" applyFont="1"/>
    <xf numFmtId="5" fontId="18" fillId="0" borderId="6" xfId="1" applyNumberFormat="1" applyFont="1" applyBorder="1"/>
    <xf numFmtId="0" fontId="19" fillId="0" borderId="0" xfId="1" applyFont="1"/>
    <xf numFmtId="0" fontId="19" fillId="3" borderId="0" xfId="1" applyFont="1" applyFill="1"/>
    <xf numFmtId="0" fontId="19" fillId="4" borderId="0" xfId="1" applyFont="1" applyFill="1"/>
    <xf numFmtId="0" fontId="2" fillId="0" borderId="0" xfId="4" applyBorder="1" applyAlignment="1">
      <alignment horizontal="center" vertical="center" wrapText="1"/>
    </xf>
  </cellXfs>
  <cellStyles count="5">
    <cellStyle name="Currency" xfId="3" builtinId="4"/>
    <cellStyle name="Currency 2" xfId="2" xr:uid="{4BD9A516-1423-455E-8C9C-E7E18369DBEF}"/>
    <cellStyle name="Heading 1" xfId="4" builtinId="16" customBuiltin="1"/>
    <cellStyle name="Normal" xfId="0" builtinId="0"/>
    <cellStyle name="Normal 3" xfId="1" xr:uid="{22C98C8D-12B5-443F-8BD9-4D9ABFDE4058}"/>
  </cellStyles>
  <dxfs count="24">
    <dxf>
      <font>
        <strike val="0"/>
        <outline val="0"/>
        <shadow val="0"/>
        <u val="none"/>
        <name val="Times New Roman"/>
        <scheme val="none"/>
      </font>
    </dxf>
    <dxf>
      <font>
        <strike val="0"/>
        <outline val="0"/>
        <shadow val="0"/>
        <u val="none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name val="Times New Roman"/>
        <scheme val="none"/>
      </font>
    </dxf>
    <dxf>
      <font>
        <strike val="0"/>
        <outline val="0"/>
        <shadow val="0"/>
        <u val="none"/>
        <name val="Times New Roman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theme="6" tint="0.39997558519241921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2"/>
        <color theme="1"/>
        <name val="Times New Roman"/>
        <scheme val="none"/>
      </font>
      <fill>
        <patternFill patternType="solid">
          <fgColor theme="6"/>
          <bgColor theme="0" tint="-0.3499862666707357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sz val="12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25ECBF-CA6F-4432-B541-70CA589F020F}" name="Table23" displayName="Table23" ref="C152:J168" totalsRowShown="0" headerRowDxfId="23" dataDxfId="21" headerRowBorderDxfId="22" tableBorderDxfId="20">
  <autoFilter ref="C152:J168" xr:uid="{8225ECBF-CA6F-4432-B541-70CA589F020F}"/>
  <tableColumns count="8">
    <tableColumn id="1" xr3:uid="{E0AF599D-2745-4953-B7F6-6AF12767B829}" name="SCHOOL DIVISION/SOP" dataDxfId="19" dataCellStyle="Normal 3"/>
    <tableColumn id="2" xr3:uid="{317402C3-A0FE-4951-8E02-08F3DB28889A}" name="2023-2024_x000a_AWARD" dataDxfId="18"/>
    <tableColumn id="3" xr3:uid="{8A7C7AD8-2D96-4B7F-9FB7-1EB7B59C0D29}" name="34.01%_x000a_July 12" dataDxfId="17"/>
    <tableColumn id="4" xr3:uid="{39D14E80-AAD4-469C-8CEE-4AC2FAF26B2E}" name="65.99%_x000a_October 12" dataDxfId="16"/>
    <tableColumn id="5" xr3:uid="{175D0646-1D4A-4F98-A870-AF00FC945BF2}" name="CCEIS/CEIS SET-_x000a_ASIDE AMOUNTS" dataDxfId="15"/>
    <tableColumn id="6" xr3:uid="{A4BDD464-A763-4F5F-8B3A-246531AEC66E}" name="NET OF CCEIS/CEIS _x000a_ALLOCATION" dataDxfId="14"/>
    <tableColumn id="7" xr3:uid="{58EE1B36-2875-4DCB-A139-031E891B357C}" name="PAYEE CODE _x000a_NUMBER" dataDxfId="13"/>
    <tableColumn id="8" xr3:uid="{B00B00B5-23C1-405A-BDD2-59FDBAAE512B}" name="PROJECT CODE _x000a_NUMBER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4F7B1B-14EF-4C45-87F9-CE3865678650}" name="Table104" displayName="Table104" ref="C2:J148" totalsRowShown="0" headerRowDxfId="11" dataDxfId="9" headerRowBorderDxfId="10" tableBorderDxfId="8">
  <autoFilter ref="C2:J148" xr:uid="{894F7B1B-14EF-4C45-87F9-CE3865678650}"/>
  <tableColumns count="8">
    <tableColumn id="1" xr3:uid="{00044FB3-5129-4926-B816-4011BFBB756B}" name="SCHOOL DIVISION/SOP" dataDxfId="7"/>
    <tableColumn id="2" xr3:uid="{197CC71D-E599-4770-98FD-4F023ED70D31}" name="2023-2024 AWARD" dataDxfId="6"/>
    <tableColumn id="3" xr3:uid="{5C33C9E6-0F50-4207-B825-90F04765CC5B}" name="34.01%_x000a_July 12" dataDxfId="5"/>
    <tableColumn id="4" xr3:uid="{5721F222-AD56-414A-B66A-175594980EEA}" name="65.99%_x000a_October 12" dataDxfId="4"/>
    <tableColumn id="5" xr3:uid="{B13F3879-4D75-406C-9823-628137FCE7EF}" name="CCEIS/CEIS _x000a_SET-ASIDE AMOUNTS" dataDxfId="3"/>
    <tableColumn id="6" xr3:uid="{381E2561-D871-41A5-822D-4E96EB04FF37}" name="NET OF CCEIS/CEIS_x000a_ALLOCATION" dataDxfId="2"/>
    <tableColumn id="7" xr3:uid="{127D67B8-D9E9-4B50-9874-67F86857C21F}" name="PAYEE CODE_x000a_NUMBER" dataDxfId="1"/>
    <tableColumn id="8" xr3:uid="{F01E73E0-ED3F-4CC1-946E-0B1DD78BE8A8}" name="PROJECT CODE_x000a_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67D53-6D18-4680-8077-1943D8E2078E}">
  <dimension ref="B1:J170"/>
  <sheetViews>
    <sheetView tabSelected="1" topLeftCell="C1" zoomScale="80" zoomScaleNormal="80" workbookViewId="0">
      <selection activeCell="H160" sqref="H160"/>
    </sheetView>
  </sheetViews>
  <sheetFormatPr defaultColWidth="0" defaultRowHeight="15.5" zeroHeight="1" x14ac:dyDescent="0.35"/>
  <cols>
    <col min="1" max="1" width="9.1796875" style="1" hidden="1" customWidth="1"/>
    <col min="2" max="2" width="14.81640625" style="1" hidden="1" customWidth="1"/>
    <col min="3" max="3" width="41.7265625" style="33" bestFit="1" customWidth="1"/>
    <col min="4" max="4" width="28" style="1" customWidth="1"/>
    <col min="5" max="6" width="23.453125" style="1" bestFit="1" customWidth="1"/>
    <col min="7" max="7" width="37.1796875" style="1" customWidth="1"/>
    <col min="8" max="8" width="33.81640625" style="1" customWidth="1"/>
    <col min="9" max="9" width="22.453125" style="56" customWidth="1"/>
    <col min="10" max="10" width="26" style="32" customWidth="1"/>
    <col min="11" max="16384" width="9.1796875" style="1" hidden="1"/>
  </cols>
  <sheetData>
    <row r="1" spans="3:10" ht="155.5" customHeight="1" x14ac:dyDescent="0.35">
      <c r="C1" s="66" t="s">
        <v>312</v>
      </c>
      <c r="D1" s="66"/>
      <c r="E1" s="66"/>
      <c r="F1" s="66"/>
      <c r="G1" s="66"/>
      <c r="H1" s="66"/>
      <c r="I1" s="66"/>
      <c r="J1" s="66"/>
    </row>
    <row r="2" spans="3:10" ht="51.65" customHeight="1" x14ac:dyDescent="0.35">
      <c r="C2" s="2" t="s">
        <v>0</v>
      </c>
      <c r="D2" s="3" t="s">
        <v>1</v>
      </c>
      <c r="E2" s="4" t="s">
        <v>2</v>
      </c>
      <c r="F2" s="5" t="s">
        <v>3</v>
      </c>
      <c r="G2" s="6" t="s">
        <v>4</v>
      </c>
      <c r="H2" s="5" t="s">
        <v>5</v>
      </c>
      <c r="I2" s="7" t="s">
        <v>6</v>
      </c>
      <c r="J2" s="8" t="s">
        <v>7</v>
      </c>
    </row>
    <row r="3" spans="3:10" x14ac:dyDescent="0.35">
      <c r="C3" s="9" t="s">
        <v>8</v>
      </c>
      <c r="D3" s="10" t="s">
        <v>168</v>
      </c>
      <c r="E3" s="10"/>
      <c r="F3" s="10"/>
      <c r="G3" s="10"/>
      <c r="H3" s="10"/>
      <c r="I3" s="10"/>
      <c r="J3" s="10"/>
    </row>
    <row r="4" spans="3:10" x14ac:dyDescent="0.35">
      <c r="C4" s="63" t="s">
        <v>173</v>
      </c>
      <c r="D4" s="12">
        <v>1219806</v>
      </c>
      <c r="E4" s="12">
        <v>414825.39</v>
      </c>
      <c r="F4" s="12">
        <v>804980.61</v>
      </c>
      <c r="G4" s="13">
        <v>0</v>
      </c>
      <c r="H4" s="14">
        <f>D4-G4</f>
        <v>1219806</v>
      </c>
      <c r="I4" s="15" t="s">
        <v>10</v>
      </c>
      <c r="J4" s="16" t="s">
        <v>11</v>
      </c>
    </row>
    <row r="5" spans="3:10" x14ac:dyDescent="0.35">
      <c r="C5" s="63" t="s">
        <v>174</v>
      </c>
      <c r="D5" s="12">
        <v>3596919</v>
      </c>
      <c r="E5" s="12">
        <v>1223221.83</v>
      </c>
      <c r="F5" s="12">
        <v>2373697.17</v>
      </c>
      <c r="G5" s="13">
        <v>550931.69999999995</v>
      </c>
      <c r="H5" s="14">
        <f>D5-G5</f>
        <v>3045987.3</v>
      </c>
      <c r="I5" s="15" t="s">
        <v>12</v>
      </c>
      <c r="J5" s="16" t="s">
        <v>11</v>
      </c>
    </row>
    <row r="6" spans="3:10" ht="18.5" x14ac:dyDescent="0.35">
      <c r="C6" s="64" t="s">
        <v>307</v>
      </c>
      <c r="D6" s="12">
        <v>844950</v>
      </c>
      <c r="E6" s="12">
        <v>287346.28000000003</v>
      </c>
      <c r="F6" s="12">
        <v>557603.72</v>
      </c>
      <c r="G6" s="13">
        <v>0</v>
      </c>
      <c r="H6" s="14">
        <f>D6-G6</f>
        <v>844950</v>
      </c>
      <c r="I6" s="15" t="s">
        <v>13</v>
      </c>
      <c r="J6" s="16" t="s">
        <v>11</v>
      </c>
    </row>
    <row r="7" spans="3:10" x14ac:dyDescent="0.35">
      <c r="C7" s="63" t="s">
        <v>175</v>
      </c>
      <c r="D7" s="12">
        <v>501779</v>
      </c>
      <c r="E7" s="12">
        <v>170642.44</v>
      </c>
      <c r="F7" s="12">
        <v>331136.56</v>
      </c>
      <c r="G7" s="13">
        <v>0</v>
      </c>
      <c r="H7" s="14">
        <f>D7-G7</f>
        <v>501779</v>
      </c>
      <c r="I7" s="15" t="s">
        <v>14</v>
      </c>
      <c r="J7" s="16" t="s">
        <v>11</v>
      </c>
    </row>
    <row r="8" spans="3:10" x14ac:dyDescent="0.35">
      <c r="C8" s="63" t="s">
        <v>176</v>
      </c>
      <c r="D8" s="12">
        <v>1088888</v>
      </c>
      <c r="E8" s="12">
        <v>370303.47</v>
      </c>
      <c r="F8" s="57">
        <f>718584.54-0.01</f>
        <v>718584.53</v>
      </c>
      <c r="G8" s="13">
        <v>0</v>
      </c>
      <c r="H8" s="14">
        <f>D8-G8</f>
        <v>1088888</v>
      </c>
      <c r="I8" s="15" t="s">
        <v>15</v>
      </c>
      <c r="J8" s="16" t="s">
        <v>11</v>
      </c>
    </row>
    <row r="9" spans="3:10" x14ac:dyDescent="0.35">
      <c r="C9" s="63" t="s">
        <v>177</v>
      </c>
      <c r="D9" s="12">
        <v>595015</v>
      </c>
      <c r="E9" s="12">
        <v>202349.66</v>
      </c>
      <c r="F9" s="12">
        <v>392665.34</v>
      </c>
      <c r="G9" s="13">
        <v>0</v>
      </c>
      <c r="H9" s="14">
        <f t="shared" ref="H9:H72" si="0">D9-G9</f>
        <v>595015</v>
      </c>
      <c r="I9" s="15" t="s">
        <v>16</v>
      </c>
      <c r="J9" s="16" t="s">
        <v>11</v>
      </c>
    </row>
    <row r="10" spans="3:10" x14ac:dyDescent="0.35">
      <c r="C10" s="63" t="s">
        <v>178</v>
      </c>
      <c r="D10" s="12">
        <v>6067470</v>
      </c>
      <c r="E10" s="12">
        <v>2063394.18</v>
      </c>
      <c r="F10" s="12">
        <v>4004075.82</v>
      </c>
      <c r="G10" s="13">
        <v>0</v>
      </c>
      <c r="H10" s="14">
        <f t="shared" si="0"/>
        <v>6067470</v>
      </c>
      <c r="I10" s="15" t="s">
        <v>17</v>
      </c>
      <c r="J10" s="16" t="s">
        <v>11</v>
      </c>
    </row>
    <row r="11" spans="3:10" x14ac:dyDescent="0.35">
      <c r="C11" s="63" t="s">
        <v>179</v>
      </c>
      <c r="D11" s="12">
        <v>2605665</v>
      </c>
      <c r="E11" s="12">
        <v>886121.23</v>
      </c>
      <c r="F11" s="12">
        <v>1719543.77</v>
      </c>
      <c r="G11" s="13">
        <v>0</v>
      </c>
      <c r="H11" s="14">
        <f t="shared" si="0"/>
        <v>2605665</v>
      </c>
      <c r="I11" s="15" t="s">
        <v>18</v>
      </c>
      <c r="J11" s="16" t="s">
        <v>11</v>
      </c>
    </row>
    <row r="12" spans="3:10" x14ac:dyDescent="0.35">
      <c r="C12" s="63" t="s">
        <v>180</v>
      </c>
      <c r="D12" s="12">
        <v>158546</v>
      </c>
      <c r="E12" s="12">
        <v>53917.51</v>
      </c>
      <c r="F12" s="12">
        <v>104628.49</v>
      </c>
      <c r="G12" s="13">
        <v>0</v>
      </c>
      <c r="H12" s="14">
        <f t="shared" si="0"/>
        <v>158546</v>
      </c>
      <c r="I12" s="15" t="s">
        <v>19</v>
      </c>
      <c r="J12" s="16" t="s">
        <v>11</v>
      </c>
    </row>
    <row r="13" spans="3:10" x14ac:dyDescent="0.35">
      <c r="C13" s="63" t="s">
        <v>181</v>
      </c>
      <c r="D13" s="12">
        <v>2585207</v>
      </c>
      <c r="E13" s="12">
        <v>879163.98</v>
      </c>
      <c r="F13" s="12">
        <v>1706043.02</v>
      </c>
      <c r="G13" s="13">
        <v>0</v>
      </c>
      <c r="H13" s="14">
        <f t="shared" si="0"/>
        <v>2585207</v>
      </c>
      <c r="I13" s="15" t="s">
        <v>20</v>
      </c>
      <c r="J13" s="16" t="s">
        <v>11</v>
      </c>
    </row>
    <row r="14" spans="3:10" x14ac:dyDescent="0.35">
      <c r="C14" s="63" t="s">
        <v>182</v>
      </c>
      <c r="D14" s="12">
        <v>214809</v>
      </c>
      <c r="E14" s="12">
        <v>73051.149999999994</v>
      </c>
      <c r="F14" s="12">
        <v>141757.85</v>
      </c>
      <c r="G14" s="13">
        <v>0</v>
      </c>
      <c r="H14" s="14">
        <f t="shared" si="0"/>
        <v>214809</v>
      </c>
      <c r="I14" s="15" t="s">
        <v>21</v>
      </c>
      <c r="J14" s="16" t="s">
        <v>11</v>
      </c>
    </row>
    <row r="15" spans="3:10" x14ac:dyDescent="0.35">
      <c r="C15" s="63" t="s">
        <v>183</v>
      </c>
      <c r="D15" s="12">
        <v>1223688</v>
      </c>
      <c r="E15" s="12">
        <v>416145.56</v>
      </c>
      <c r="F15" s="12">
        <v>807542.44</v>
      </c>
      <c r="G15" s="13">
        <v>0</v>
      </c>
      <c r="H15" s="14">
        <f t="shared" si="0"/>
        <v>1223688</v>
      </c>
      <c r="I15" s="15" t="s">
        <v>22</v>
      </c>
      <c r="J15" s="16" t="s">
        <v>11</v>
      </c>
    </row>
    <row r="16" spans="3:10" x14ac:dyDescent="0.35">
      <c r="C16" s="63" t="s">
        <v>184</v>
      </c>
      <c r="D16" s="12">
        <v>482751</v>
      </c>
      <c r="E16" s="12">
        <v>164171.49</v>
      </c>
      <c r="F16" s="12">
        <v>318579.51</v>
      </c>
      <c r="G16" s="13">
        <v>74383.5</v>
      </c>
      <c r="H16" s="14">
        <f t="shared" si="0"/>
        <v>408367.5</v>
      </c>
      <c r="I16" s="15" t="s">
        <v>23</v>
      </c>
      <c r="J16" s="16" t="s">
        <v>11</v>
      </c>
    </row>
    <row r="17" spans="3:10" x14ac:dyDescent="0.35">
      <c r="C17" s="63" t="s">
        <v>185</v>
      </c>
      <c r="D17" s="12">
        <v>883181</v>
      </c>
      <c r="E17" s="12">
        <v>300347.68</v>
      </c>
      <c r="F17" s="12">
        <v>582833.31999999995</v>
      </c>
      <c r="G17" s="13">
        <v>0</v>
      </c>
      <c r="H17" s="14">
        <f t="shared" si="0"/>
        <v>883181</v>
      </c>
      <c r="I17" s="15" t="s">
        <v>24</v>
      </c>
      <c r="J17" s="16" t="s">
        <v>11</v>
      </c>
    </row>
    <row r="18" spans="3:10" x14ac:dyDescent="0.35">
      <c r="C18" s="63" t="s">
        <v>186</v>
      </c>
      <c r="D18" s="12">
        <v>616621</v>
      </c>
      <c r="E18" s="12">
        <v>209697.32</v>
      </c>
      <c r="F18" s="12">
        <v>406923.68</v>
      </c>
      <c r="G18" s="13">
        <v>0</v>
      </c>
      <c r="H18" s="14">
        <f t="shared" si="0"/>
        <v>616621</v>
      </c>
      <c r="I18" s="15" t="s">
        <v>25</v>
      </c>
      <c r="J18" s="16" t="s">
        <v>11</v>
      </c>
    </row>
    <row r="19" spans="3:10" x14ac:dyDescent="0.35">
      <c r="C19" s="63" t="s">
        <v>187</v>
      </c>
      <c r="D19" s="12">
        <v>1931937</v>
      </c>
      <c r="E19" s="12">
        <v>657003.26</v>
      </c>
      <c r="F19" s="12">
        <v>1274933.74</v>
      </c>
      <c r="G19" s="13">
        <v>0</v>
      </c>
      <c r="H19" s="14">
        <f t="shared" si="0"/>
        <v>1931937</v>
      </c>
      <c r="I19" s="15" t="s">
        <v>26</v>
      </c>
      <c r="J19" s="16" t="s">
        <v>11</v>
      </c>
    </row>
    <row r="20" spans="3:10" x14ac:dyDescent="0.35">
      <c r="C20" s="63" t="s">
        <v>188</v>
      </c>
      <c r="D20" s="12">
        <v>1130904</v>
      </c>
      <c r="E20" s="12">
        <v>384592.05</v>
      </c>
      <c r="F20" s="12">
        <v>746311.95</v>
      </c>
      <c r="G20" s="13">
        <v>0</v>
      </c>
      <c r="H20" s="14">
        <f t="shared" si="0"/>
        <v>1130904</v>
      </c>
      <c r="I20" s="15" t="s">
        <v>27</v>
      </c>
      <c r="J20" s="16" t="s">
        <v>11</v>
      </c>
    </row>
    <row r="21" spans="3:10" x14ac:dyDescent="0.35">
      <c r="C21" s="63" t="s">
        <v>189</v>
      </c>
      <c r="D21" s="12">
        <v>1129506</v>
      </c>
      <c r="E21" s="12">
        <v>384116.63</v>
      </c>
      <c r="F21" s="12">
        <v>745389.37</v>
      </c>
      <c r="G21" s="13">
        <v>0</v>
      </c>
      <c r="H21" s="14">
        <f t="shared" si="0"/>
        <v>1129506</v>
      </c>
      <c r="I21" s="15" t="s">
        <v>28</v>
      </c>
      <c r="J21" s="16" t="s">
        <v>11</v>
      </c>
    </row>
    <row r="22" spans="3:10" x14ac:dyDescent="0.35">
      <c r="C22" s="63" t="s">
        <v>190</v>
      </c>
      <c r="D22" s="12">
        <v>216582</v>
      </c>
      <c r="E22" s="12">
        <v>73654.100000000006</v>
      </c>
      <c r="F22" s="12">
        <v>142927.9</v>
      </c>
      <c r="G22" s="13">
        <v>0</v>
      </c>
      <c r="H22" s="14">
        <f t="shared" si="0"/>
        <v>216582</v>
      </c>
      <c r="I22" s="15" t="s">
        <v>29</v>
      </c>
      <c r="J22" s="16" t="s">
        <v>11</v>
      </c>
    </row>
    <row r="23" spans="3:10" x14ac:dyDescent="0.35">
      <c r="C23" s="63" t="s">
        <v>191</v>
      </c>
      <c r="D23" s="12">
        <v>479275</v>
      </c>
      <c r="E23" s="12">
        <v>162989.39000000001</v>
      </c>
      <c r="F23" s="12">
        <v>316285.61</v>
      </c>
      <c r="G23" s="13">
        <v>0</v>
      </c>
      <c r="H23" s="14">
        <f t="shared" si="0"/>
        <v>479275</v>
      </c>
      <c r="I23" s="15" t="s">
        <v>30</v>
      </c>
      <c r="J23" s="16" t="s">
        <v>11</v>
      </c>
    </row>
    <row r="24" spans="3:10" x14ac:dyDescent="0.35">
      <c r="C24" s="63" t="s">
        <v>192</v>
      </c>
      <c r="D24" s="12">
        <v>14619301</v>
      </c>
      <c r="E24" s="12">
        <v>4971657.16</v>
      </c>
      <c r="F24" s="12">
        <v>9647643.8399999999</v>
      </c>
      <c r="G24" s="13">
        <v>0</v>
      </c>
      <c r="H24" s="14">
        <f t="shared" si="0"/>
        <v>14619301</v>
      </c>
      <c r="I24" s="15" t="s">
        <v>31</v>
      </c>
      <c r="J24" s="16" t="s">
        <v>11</v>
      </c>
    </row>
    <row r="25" spans="3:10" x14ac:dyDescent="0.35">
      <c r="C25" s="63" t="s">
        <v>193</v>
      </c>
      <c r="D25" s="12">
        <v>472190</v>
      </c>
      <c r="E25" s="12">
        <v>160579.96</v>
      </c>
      <c r="F25" s="12">
        <v>311610.03999999998</v>
      </c>
      <c r="G25" s="13">
        <v>0</v>
      </c>
      <c r="H25" s="14">
        <f t="shared" si="0"/>
        <v>472190</v>
      </c>
      <c r="I25" s="15" t="s">
        <v>32</v>
      </c>
      <c r="J25" s="16" t="s">
        <v>11</v>
      </c>
    </row>
    <row r="26" spans="3:10" x14ac:dyDescent="0.35">
      <c r="C26" s="63" t="s">
        <v>194</v>
      </c>
      <c r="D26" s="12">
        <v>168820</v>
      </c>
      <c r="E26" s="12">
        <v>57411.44</v>
      </c>
      <c r="F26" s="12">
        <v>111408.56</v>
      </c>
      <c r="G26" s="13">
        <v>0</v>
      </c>
      <c r="H26" s="14">
        <f t="shared" si="0"/>
        <v>168820</v>
      </c>
      <c r="I26" s="15" t="s">
        <v>33</v>
      </c>
      <c r="J26" s="16" t="s">
        <v>11</v>
      </c>
    </row>
    <row r="27" spans="3:10" x14ac:dyDescent="0.35">
      <c r="C27" s="63" t="s">
        <v>195</v>
      </c>
      <c r="D27" s="12">
        <v>1927916</v>
      </c>
      <c r="E27" s="12">
        <v>655635.81999999995</v>
      </c>
      <c r="F27" s="12">
        <v>1272280.18</v>
      </c>
      <c r="G27" s="13">
        <v>0</v>
      </c>
      <c r="H27" s="14">
        <f t="shared" si="0"/>
        <v>1927916</v>
      </c>
      <c r="I27" s="15" t="s">
        <v>34</v>
      </c>
      <c r="J27" s="16" t="s">
        <v>11</v>
      </c>
    </row>
    <row r="28" spans="3:10" x14ac:dyDescent="0.35">
      <c r="C28" s="63" t="s">
        <v>196</v>
      </c>
      <c r="D28" s="12">
        <v>358724</v>
      </c>
      <c r="E28" s="12">
        <v>121993.02</v>
      </c>
      <c r="F28" s="12">
        <v>236730.98</v>
      </c>
      <c r="G28" s="13">
        <v>0</v>
      </c>
      <c r="H28" s="14">
        <f t="shared" si="0"/>
        <v>358724</v>
      </c>
      <c r="I28" s="15" t="s">
        <v>35</v>
      </c>
      <c r="J28" s="16" t="s">
        <v>11</v>
      </c>
    </row>
    <row r="29" spans="3:10" x14ac:dyDescent="0.35">
      <c r="C29" s="63" t="s">
        <v>197</v>
      </c>
      <c r="D29" s="12">
        <v>568598</v>
      </c>
      <c r="E29" s="12">
        <v>193365.9</v>
      </c>
      <c r="F29" s="12">
        <v>375232.1</v>
      </c>
      <c r="G29" s="13">
        <v>0</v>
      </c>
      <c r="H29" s="14">
        <f t="shared" si="0"/>
        <v>568598</v>
      </c>
      <c r="I29" s="15" t="s">
        <v>36</v>
      </c>
      <c r="J29" s="16" t="s">
        <v>11</v>
      </c>
    </row>
    <row r="30" spans="3:10" x14ac:dyDescent="0.35">
      <c r="C30" s="63" t="s">
        <v>198</v>
      </c>
      <c r="D30" s="12">
        <v>1064178</v>
      </c>
      <c r="E30" s="12">
        <v>361900.22000000003</v>
      </c>
      <c r="F30" s="12">
        <v>702277.78</v>
      </c>
      <c r="G30" s="13">
        <v>0</v>
      </c>
      <c r="H30" s="14">
        <f t="shared" si="0"/>
        <v>1064178</v>
      </c>
      <c r="I30" s="15" t="s">
        <v>37</v>
      </c>
      <c r="J30" s="16" t="s">
        <v>11</v>
      </c>
    </row>
    <row r="31" spans="3:10" x14ac:dyDescent="0.35">
      <c r="C31" s="63" t="s">
        <v>199</v>
      </c>
      <c r="D31" s="12">
        <v>430896</v>
      </c>
      <c r="E31" s="12">
        <v>146536.91</v>
      </c>
      <c r="F31" s="12">
        <v>284359.09000000003</v>
      </c>
      <c r="G31" s="13">
        <v>0</v>
      </c>
      <c r="H31" s="14">
        <f t="shared" si="0"/>
        <v>430896</v>
      </c>
      <c r="I31" s="15" t="s">
        <v>38</v>
      </c>
      <c r="J31" s="16" t="s">
        <v>11</v>
      </c>
    </row>
    <row r="32" spans="3:10" x14ac:dyDescent="0.35">
      <c r="C32" s="63" t="s">
        <v>200</v>
      </c>
      <c r="D32" s="12">
        <v>40968333</v>
      </c>
      <c r="E32" s="12">
        <v>13932301.26</v>
      </c>
      <c r="F32" s="12">
        <v>27036031.739999998</v>
      </c>
      <c r="G32" s="17">
        <v>6282514.3499999996</v>
      </c>
      <c r="H32" s="14">
        <f t="shared" si="0"/>
        <v>34685818.649999999</v>
      </c>
      <c r="I32" s="15" t="s">
        <v>39</v>
      </c>
      <c r="J32" s="16" t="s">
        <v>11</v>
      </c>
    </row>
    <row r="33" spans="3:10" x14ac:dyDescent="0.35">
      <c r="C33" s="63" t="s">
        <v>201</v>
      </c>
      <c r="D33" s="12">
        <v>2696739</v>
      </c>
      <c r="E33" s="12">
        <v>917093.21</v>
      </c>
      <c r="F33" s="12">
        <v>1779645.79</v>
      </c>
      <c r="G33" s="13">
        <v>0</v>
      </c>
      <c r="H33" s="14">
        <f t="shared" si="0"/>
        <v>2696739</v>
      </c>
      <c r="I33" s="15" t="s">
        <v>40</v>
      </c>
      <c r="J33" s="16" t="s">
        <v>11</v>
      </c>
    </row>
    <row r="34" spans="3:10" x14ac:dyDescent="0.35">
      <c r="C34" s="63" t="s">
        <v>202</v>
      </c>
      <c r="D34" s="12">
        <v>558348</v>
      </c>
      <c r="E34" s="12">
        <v>189880.13</v>
      </c>
      <c r="F34" s="12">
        <v>368467.87</v>
      </c>
      <c r="G34" s="13">
        <v>0</v>
      </c>
      <c r="H34" s="14">
        <f t="shared" si="0"/>
        <v>558348</v>
      </c>
      <c r="I34" s="15" t="s">
        <v>41</v>
      </c>
      <c r="J34" s="16" t="s">
        <v>11</v>
      </c>
    </row>
    <row r="35" spans="3:10" x14ac:dyDescent="0.35">
      <c r="C35" s="63" t="s">
        <v>203</v>
      </c>
      <c r="D35" s="12">
        <v>854279</v>
      </c>
      <c r="E35" s="12">
        <v>290518.83</v>
      </c>
      <c r="F35" s="12">
        <v>563760.17000000004</v>
      </c>
      <c r="G35" s="13">
        <v>0</v>
      </c>
      <c r="H35" s="14">
        <f t="shared" si="0"/>
        <v>854279</v>
      </c>
      <c r="I35" s="15" t="s">
        <v>42</v>
      </c>
      <c r="J35" s="16" t="s">
        <v>11</v>
      </c>
    </row>
    <row r="36" spans="3:10" x14ac:dyDescent="0.35">
      <c r="C36" s="63" t="s">
        <v>204</v>
      </c>
      <c r="D36" s="12">
        <v>1865350</v>
      </c>
      <c r="E36" s="12">
        <v>634358.68999999994</v>
      </c>
      <c r="F36" s="12">
        <v>1230991.31</v>
      </c>
      <c r="G36" s="13">
        <v>0</v>
      </c>
      <c r="H36" s="14">
        <f t="shared" si="0"/>
        <v>1865350</v>
      </c>
      <c r="I36" s="15" t="s">
        <v>43</v>
      </c>
      <c r="J36" s="16" t="s">
        <v>11</v>
      </c>
    </row>
    <row r="37" spans="3:10" x14ac:dyDescent="0.35">
      <c r="C37" s="63" t="s">
        <v>205</v>
      </c>
      <c r="D37" s="12">
        <v>3208951</v>
      </c>
      <c r="E37" s="12">
        <v>1091283.6499999999</v>
      </c>
      <c r="F37" s="12">
        <v>2117667.35</v>
      </c>
      <c r="G37" s="13">
        <v>489770.69999999995</v>
      </c>
      <c r="H37" s="14">
        <f t="shared" si="0"/>
        <v>2719180.3</v>
      </c>
      <c r="I37" s="15" t="s">
        <v>44</v>
      </c>
      <c r="J37" s="16" t="s">
        <v>11</v>
      </c>
    </row>
    <row r="38" spans="3:10" x14ac:dyDescent="0.35">
      <c r="C38" s="63" t="s">
        <v>206</v>
      </c>
      <c r="D38" s="12">
        <v>570161</v>
      </c>
      <c r="E38" s="12">
        <v>193897.44</v>
      </c>
      <c r="F38" s="12">
        <v>376263.56</v>
      </c>
      <c r="G38" s="13">
        <v>0</v>
      </c>
      <c r="H38" s="14">
        <f t="shared" si="0"/>
        <v>570161</v>
      </c>
      <c r="I38" s="15" t="s">
        <v>45</v>
      </c>
      <c r="J38" s="16" t="s">
        <v>11</v>
      </c>
    </row>
    <row r="39" spans="3:10" x14ac:dyDescent="0.35">
      <c r="C39" s="63" t="s">
        <v>207</v>
      </c>
      <c r="D39" s="12">
        <v>1322700</v>
      </c>
      <c r="E39" s="12">
        <v>449817.06</v>
      </c>
      <c r="F39" s="12">
        <v>872882.94</v>
      </c>
      <c r="G39" s="13">
        <v>0</v>
      </c>
      <c r="H39" s="14">
        <f t="shared" si="0"/>
        <v>1322700</v>
      </c>
      <c r="I39" s="15" t="s">
        <v>46</v>
      </c>
      <c r="J39" s="16" t="s">
        <v>11</v>
      </c>
    </row>
    <row r="40" spans="3:10" x14ac:dyDescent="0.35">
      <c r="C40" s="63" t="s">
        <v>208</v>
      </c>
      <c r="D40" s="12">
        <v>703868</v>
      </c>
      <c r="E40" s="12">
        <v>239367.83</v>
      </c>
      <c r="F40" s="12">
        <v>464500.17</v>
      </c>
      <c r="G40" s="13">
        <v>0</v>
      </c>
      <c r="H40" s="14">
        <f t="shared" si="0"/>
        <v>703868</v>
      </c>
      <c r="I40" s="15" t="s">
        <v>47</v>
      </c>
      <c r="J40" s="16" t="s">
        <v>11</v>
      </c>
    </row>
    <row r="41" spans="3:10" x14ac:dyDescent="0.35">
      <c r="C41" s="63" t="s">
        <v>209</v>
      </c>
      <c r="D41" s="12">
        <v>487071</v>
      </c>
      <c r="E41" s="12">
        <v>165640.62</v>
      </c>
      <c r="F41" s="12">
        <v>321430.38</v>
      </c>
      <c r="G41" s="13">
        <v>0</v>
      </c>
      <c r="H41" s="14">
        <f t="shared" si="0"/>
        <v>487071</v>
      </c>
      <c r="I41" s="15" t="s">
        <v>48</v>
      </c>
      <c r="J41" s="16" t="s">
        <v>11</v>
      </c>
    </row>
    <row r="42" spans="3:10" x14ac:dyDescent="0.35">
      <c r="C42" s="63" t="s">
        <v>210</v>
      </c>
      <c r="D42" s="12">
        <v>871431</v>
      </c>
      <c r="E42" s="12">
        <v>296351.8</v>
      </c>
      <c r="F42" s="12">
        <v>575079.19999999995</v>
      </c>
      <c r="G42" s="13">
        <v>0</v>
      </c>
      <c r="H42" s="14">
        <f t="shared" si="0"/>
        <v>871431</v>
      </c>
      <c r="I42" s="15" t="s">
        <v>49</v>
      </c>
      <c r="J42" s="16" t="s">
        <v>11</v>
      </c>
    </row>
    <row r="43" spans="3:10" x14ac:dyDescent="0.35">
      <c r="C43" s="63" t="s">
        <v>211</v>
      </c>
      <c r="D43" s="12">
        <v>624064</v>
      </c>
      <c r="E43" s="12">
        <v>212228.49</v>
      </c>
      <c r="F43" s="12">
        <v>411835.51</v>
      </c>
      <c r="G43" s="13">
        <v>0</v>
      </c>
      <c r="H43" s="14">
        <f t="shared" si="0"/>
        <v>624064</v>
      </c>
      <c r="I43" s="15" t="s">
        <v>50</v>
      </c>
      <c r="J43" s="16" t="s">
        <v>11</v>
      </c>
    </row>
    <row r="44" spans="3:10" x14ac:dyDescent="0.35">
      <c r="C44" s="63" t="s">
        <v>212</v>
      </c>
      <c r="D44" s="12">
        <v>1553418</v>
      </c>
      <c r="E44" s="12">
        <v>528278.44999999995</v>
      </c>
      <c r="F44" s="12">
        <v>1025139.55</v>
      </c>
      <c r="G44" s="13">
        <v>0</v>
      </c>
      <c r="H44" s="14">
        <f t="shared" si="0"/>
        <v>1553418</v>
      </c>
      <c r="I44" s="15" t="s">
        <v>51</v>
      </c>
      <c r="J44" s="16" t="s">
        <v>11</v>
      </c>
    </row>
    <row r="45" spans="3:10" x14ac:dyDescent="0.35">
      <c r="C45" s="63" t="s">
        <v>213</v>
      </c>
      <c r="D45" s="12">
        <v>3791859</v>
      </c>
      <c r="E45" s="12">
        <v>1289516.03</v>
      </c>
      <c r="F45" s="12">
        <v>2502342.9700000002</v>
      </c>
      <c r="G45" s="13">
        <v>0</v>
      </c>
      <c r="H45" s="14">
        <f t="shared" si="0"/>
        <v>3791859</v>
      </c>
      <c r="I45" s="15" t="s">
        <v>52</v>
      </c>
      <c r="J45" s="16" t="s">
        <v>11</v>
      </c>
    </row>
    <row r="46" spans="3:10" x14ac:dyDescent="0.35">
      <c r="C46" s="63" t="s">
        <v>214</v>
      </c>
      <c r="D46" s="12">
        <v>11819136</v>
      </c>
      <c r="E46" s="12">
        <v>4019391.35</v>
      </c>
      <c r="F46" s="12">
        <v>7799744.6500000004</v>
      </c>
      <c r="G46" s="13">
        <v>0</v>
      </c>
      <c r="H46" s="14">
        <f t="shared" si="0"/>
        <v>11819136</v>
      </c>
      <c r="I46" s="15" t="s">
        <v>53</v>
      </c>
      <c r="J46" s="16" t="s">
        <v>11</v>
      </c>
    </row>
    <row r="47" spans="3:10" x14ac:dyDescent="0.35">
      <c r="C47" s="63" t="s">
        <v>215</v>
      </c>
      <c r="D47" s="12">
        <v>2237615</v>
      </c>
      <c r="E47" s="12">
        <v>760956.67</v>
      </c>
      <c r="F47" s="12">
        <v>1476658.33</v>
      </c>
      <c r="G47" s="13">
        <v>0</v>
      </c>
      <c r="H47" s="14">
        <f t="shared" si="0"/>
        <v>2237615</v>
      </c>
      <c r="I47" s="15" t="s">
        <v>54</v>
      </c>
      <c r="J47" s="16" t="s">
        <v>11</v>
      </c>
    </row>
    <row r="48" spans="3:10" x14ac:dyDescent="0.35">
      <c r="C48" s="63" t="s">
        <v>216</v>
      </c>
      <c r="D48" s="12">
        <v>59599</v>
      </c>
      <c r="E48" s="12">
        <v>20268.12</v>
      </c>
      <c r="F48" s="12">
        <v>39330.879999999997</v>
      </c>
      <c r="G48" s="13">
        <v>0</v>
      </c>
      <c r="H48" s="14">
        <f t="shared" si="0"/>
        <v>59599</v>
      </c>
      <c r="I48" s="15" t="s">
        <v>55</v>
      </c>
      <c r="J48" s="16" t="s">
        <v>11</v>
      </c>
    </row>
    <row r="49" spans="3:10" x14ac:dyDescent="0.35">
      <c r="C49" s="63" t="s">
        <v>217</v>
      </c>
      <c r="D49" s="12">
        <v>1281665</v>
      </c>
      <c r="E49" s="12">
        <v>435862.08</v>
      </c>
      <c r="F49" s="12">
        <v>845802.92</v>
      </c>
      <c r="G49" s="13">
        <v>0</v>
      </c>
      <c r="H49" s="14">
        <f t="shared" si="0"/>
        <v>1281665</v>
      </c>
      <c r="I49" s="15" t="s">
        <v>56</v>
      </c>
      <c r="J49" s="16" t="s">
        <v>11</v>
      </c>
    </row>
    <row r="50" spans="3:10" x14ac:dyDescent="0.35">
      <c r="C50" s="63" t="s">
        <v>218</v>
      </c>
      <c r="D50" s="12">
        <v>1051884</v>
      </c>
      <c r="E50" s="12">
        <v>357719.33</v>
      </c>
      <c r="F50" s="12">
        <v>694164.67</v>
      </c>
      <c r="G50" s="13">
        <v>0</v>
      </c>
      <c r="H50" s="14">
        <f t="shared" si="0"/>
        <v>1051884</v>
      </c>
      <c r="I50" s="15" t="s">
        <v>57</v>
      </c>
      <c r="J50" s="16" t="s">
        <v>11</v>
      </c>
    </row>
    <row r="51" spans="3:10" x14ac:dyDescent="0.35">
      <c r="C51" s="63" t="s">
        <v>219</v>
      </c>
      <c r="D51" s="12">
        <v>259611</v>
      </c>
      <c r="E51" s="12">
        <v>88287.18</v>
      </c>
      <c r="F51" s="12">
        <v>171323.82</v>
      </c>
      <c r="G51" s="13">
        <v>0</v>
      </c>
      <c r="H51" s="14">
        <f t="shared" si="0"/>
        <v>259611</v>
      </c>
      <c r="I51" s="15" t="s">
        <v>58</v>
      </c>
      <c r="J51" s="16" t="s">
        <v>11</v>
      </c>
    </row>
    <row r="52" spans="3:10" x14ac:dyDescent="0.35">
      <c r="C52" s="63" t="s">
        <v>220</v>
      </c>
      <c r="D52" s="12">
        <v>536154</v>
      </c>
      <c r="E52" s="12">
        <v>182332.51</v>
      </c>
      <c r="F52" s="12">
        <v>353821.49</v>
      </c>
      <c r="G52" s="13">
        <v>0</v>
      </c>
      <c r="H52" s="14">
        <f t="shared" si="0"/>
        <v>536154</v>
      </c>
      <c r="I52" s="15" t="s">
        <v>59</v>
      </c>
      <c r="J52" s="16" t="s">
        <v>11</v>
      </c>
    </row>
    <row r="53" spans="3:10" x14ac:dyDescent="0.35">
      <c r="C53" s="63" t="s">
        <v>221</v>
      </c>
      <c r="D53" s="12">
        <v>296479</v>
      </c>
      <c r="E53" s="12">
        <v>100825.06</v>
      </c>
      <c r="F53" s="12">
        <v>195653.94</v>
      </c>
      <c r="G53" s="13">
        <v>0</v>
      </c>
      <c r="H53" s="14">
        <f t="shared" si="0"/>
        <v>296479</v>
      </c>
      <c r="I53" s="15" t="s">
        <v>60</v>
      </c>
      <c r="J53" s="16" t="s">
        <v>11</v>
      </c>
    </row>
    <row r="54" spans="3:10" x14ac:dyDescent="0.35">
      <c r="C54" s="63" t="s">
        <v>222</v>
      </c>
      <c r="D54" s="12">
        <v>903568</v>
      </c>
      <c r="E54" s="12">
        <v>307280.78999999998</v>
      </c>
      <c r="F54" s="12">
        <v>596287.21</v>
      </c>
      <c r="G54" s="13">
        <v>0</v>
      </c>
      <c r="H54" s="14">
        <f t="shared" si="0"/>
        <v>903568</v>
      </c>
      <c r="I54" s="15" t="s">
        <v>61</v>
      </c>
      <c r="J54" s="16" t="s">
        <v>11</v>
      </c>
    </row>
    <row r="55" spans="3:10" x14ac:dyDescent="0.35">
      <c r="C55" s="63" t="s">
        <v>223</v>
      </c>
      <c r="D55" s="12">
        <v>14851914</v>
      </c>
      <c r="E55" s="12">
        <v>5050763</v>
      </c>
      <c r="F55" s="12">
        <v>9801151</v>
      </c>
      <c r="G55" s="13">
        <v>0</v>
      </c>
      <c r="H55" s="14">
        <f t="shared" si="0"/>
        <v>14851914</v>
      </c>
      <c r="I55" s="15" t="s">
        <v>62</v>
      </c>
      <c r="J55" s="16" t="s">
        <v>11</v>
      </c>
    </row>
    <row r="56" spans="3:10" x14ac:dyDescent="0.35">
      <c r="C56" s="63" t="s">
        <v>224</v>
      </c>
      <c r="D56" s="12">
        <v>1225050</v>
      </c>
      <c r="E56" s="12">
        <v>416608.74</v>
      </c>
      <c r="F56" s="12">
        <v>808441.26</v>
      </c>
      <c r="G56" s="13">
        <v>0</v>
      </c>
      <c r="H56" s="14">
        <f t="shared" si="0"/>
        <v>1225050</v>
      </c>
      <c r="I56" s="15" t="s">
        <v>63</v>
      </c>
      <c r="J56" s="16" t="s">
        <v>11</v>
      </c>
    </row>
    <row r="57" spans="3:10" x14ac:dyDescent="0.35">
      <c r="C57" s="63" t="s">
        <v>225</v>
      </c>
      <c r="D57" s="12">
        <v>484024</v>
      </c>
      <c r="E57" s="12">
        <v>164604.41</v>
      </c>
      <c r="F57" s="12">
        <v>319419.59000000003</v>
      </c>
      <c r="G57" s="13">
        <v>74859.45</v>
      </c>
      <c r="H57" s="14">
        <f t="shared" si="0"/>
        <v>409164.55</v>
      </c>
      <c r="I57" s="15" t="s">
        <v>64</v>
      </c>
      <c r="J57" s="16" t="s">
        <v>11</v>
      </c>
    </row>
    <row r="58" spans="3:10" x14ac:dyDescent="0.35">
      <c r="C58" s="63" t="s">
        <v>226</v>
      </c>
      <c r="D58" s="12">
        <v>504643</v>
      </c>
      <c r="E58" s="12">
        <v>171616.41</v>
      </c>
      <c r="F58" s="12">
        <v>333026.59000000003</v>
      </c>
      <c r="G58" s="13">
        <v>0</v>
      </c>
      <c r="H58" s="14">
        <f t="shared" si="0"/>
        <v>504643</v>
      </c>
      <c r="I58" s="15" t="s">
        <v>65</v>
      </c>
      <c r="J58" s="16" t="s">
        <v>11</v>
      </c>
    </row>
    <row r="59" spans="3:10" x14ac:dyDescent="0.35">
      <c r="C59" s="63" t="s">
        <v>227</v>
      </c>
      <c r="D59" s="12">
        <v>276031</v>
      </c>
      <c r="E59" s="12">
        <v>93871.21</v>
      </c>
      <c r="F59" s="12">
        <v>182159.79</v>
      </c>
      <c r="G59" s="13">
        <v>0</v>
      </c>
      <c r="H59" s="14">
        <f t="shared" si="0"/>
        <v>276031</v>
      </c>
      <c r="I59" s="15" t="s">
        <v>66</v>
      </c>
      <c r="J59" s="16" t="s">
        <v>11</v>
      </c>
    </row>
    <row r="60" spans="3:10" x14ac:dyDescent="0.35">
      <c r="C60" s="63" t="s">
        <v>228</v>
      </c>
      <c r="D60" s="12">
        <v>1062529</v>
      </c>
      <c r="E60" s="12">
        <v>361339.43</v>
      </c>
      <c r="F60" s="12">
        <v>701189.57</v>
      </c>
      <c r="G60" s="13">
        <v>164393.85</v>
      </c>
      <c r="H60" s="14">
        <f t="shared" si="0"/>
        <v>898135.15</v>
      </c>
      <c r="I60" s="15" t="s">
        <v>67</v>
      </c>
      <c r="J60" s="16" t="s">
        <v>11</v>
      </c>
    </row>
    <row r="61" spans="3:10" x14ac:dyDescent="0.35">
      <c r="C61" s="63" t="s">
        <v>229</v>
      </c>
      <c r="D61" s="12">
        <v>337848</v>
      </c>
      <c r="E61" s="12">
        <v>114893.62</v>
      </c>
      <c r="F61" s="12">
        <v>222954.38</v>
      </c>
      <c r="G61" s="13">
        <v>0</v>
      </c>
      <c r="H61" s="14">
        <f t="shared" si="0"/>
        <v>337848</v>
      </c>
      <c r="I61" s="15" t="s">
        <v>68</v>
      </c>
      <c r="J61" s="16" t="s">
        <v>11</v>
      </c>
    </row>
    <row r="62" spans="3:10" x14ac:dyDescent="0.35">
      <c r="C62" s="63" t="s">
        <v>230</v>
      </c>
      <c r="D62" s="12">
        <v>2506776</v>
      </c>
      <c r="E62" s="12">
        <v>852491.57</v>
      </c>
      <c r="F62" s="12">
        <v>1654284.43</v>
      </c>
      <c r="G62" s="13">
        <v>0</v>
      </c>
      <c r="H62" s="14">
        <f t="shared" si="0"/>
        <v>2506776</v>
      </c>
      <c r="I62" s="15" t="s">
        <v>69</v>
      </c>
      <c r="J62" s="16" t="s">
        <v>11</v>
      </c>
    </row>
    <row r="63" spans="3:10" x14ac:dyDescent="0.35">
      <c r="C63" s="63" t="s">
        <v>231</v>
      </c>
      <c r="D63" s="12">
        <v>476770</v>
      </c>
      <c r="E63" s="12">
        <v>162137.51</v>
      </c>
      <c r="F63" s="12">
        <v>314632.49</v>
      </c>
      <c r="G63" s="13">
        <v>0</v>
      </c>
      <c r="H63" s="14">
        <f t="shared" si="0"/>
        <v>476770</v>
      </c>
      <c r="I63" s="15" t="s">
        <v>70</v>
      </c>
      <c r="J63" s="16" t="s">
        <v>11</v>
      </c>
    </row>
    <row r="64" spans="3:10" x14ac:dyDescent="0.35">
      <c r="C64" s="63" t="s">
        <v>232</v>
      </c>
      <c r="D64" s="12">
        <v>777811</v>
      </c>
      <c r="E64" s="12">
        <v>264513.99</v>
      </c>
      <c r="F64" s="12">
        <v>513297.01</v>
      </c>
      <c r="G64" s="13">
        <v>0</v>
      </c>
      <c r="H64" s="14">
        <f t="shared" si="0"/>
        <v>777811</v>
      </c>
      <c r="I64" s="15" t="s">
        <v>71</v>
      </c>
      <c r="J64" s="16" t="s">
        <v>11</v>
      </c>
    </row>
    <row r="65" spans="3:10" x14ac:dyDescent="0.35">
      <c r="C65" s="63" t="s">
        <v>233</v>
      </c>
      <c r="D65" s="12">
        <v>422308</v>
      </c>
      <c r="E65" s="12">
        <v>143616.35</v>
      </c>
      <c r="F65" s="12">
        <v>278691.65000000002</v>
      </c>
      <c r="G65" s="13">
        <v>0</v>
      </c>
      <c r="H65" s="14">
        <f t="shared" si="0"/>
        <v>422308</v>
      </c>
      <c r="I65" s="15" t="s">
        <v>72</v>
      </c>
      <c r="J65" s="16" t="s">
        <v>11</v>
      </c>
    </row>
    <row r="66" spans="3:10" x14ac:dyDescent="0.35">
      <c r="C66" s="63" t="s">
        <v>234</v>
      </c>
      <c r="D66" s="12">
        <v>323247</v>
      </c>
      <c r="E66" s="12">
        <v>109928.19</v>
      </c>
      <c r="F66" s="12">
        <v>213318.81</v>
      </c>
      <c r="G66" s="13">
        <v>0</v>
      </c>
      <c r="H66" s="14">
        <f t="shared" si="0"/>
        <v>323247</v>
      </c>
      <c r="I66" s="15" t="s">
        <v>73</v>
      </c>
      <c r="J66" s="16" t="s">
        <v>11</v>
      </c>
    </row>
    <row r="67" spans="3:10" x14ac:dyDescent="0.35">
      <c r="C67" s="63" t="s">
        <v>235</v>
      </c>
      <c r="D67" s="12">
        <v>626759</v>
      </c>
      <c r="E67" s="12">
        <v>213145</v>
      </c>
      <c r="F67" s="12">
        <v>413614</v>
      </c>
      <c r="G67" s="13">
        <v>0</v>
      </c>
      <c r="H67" s="14">
        <f t="shared" si="0"/>
        <v>626759</v>
      </c>
      <c r="I67" s="15" t="s">
        <v>74</v>
      </c>
      <c r="J67" s="16" t="s">
        <v>11</v>
      </c>
    </row>
    <row r="68" spans="3:10" x14ac:dyDescent="0.35">
      <c r="C68" s="63" t="s">
        <v>236</v>
      </c>
      <c r="D68" s="12">
        <v>1220287</v>
      </c>
      <c r="E68" s="12">
        <v>414988.95999999996</v>
      </c>
      <c r="F68" s="12">
        <v>805298.04</v>
      </c>
      <c r="G68" s="13">
        <v>187754.4</v>
      </c>
      <c r="H68" s="14">
        <f t="shared" si="0"/>
        <v>1032532.6</v>
      </c>
      <c r="I68" s="15" t="s">
        <v>75</v>
      </c>
      <c r="J68" s="16" t="s">
        <v>11</v>
      </c>
    </row>
    <row r="69" spans="3:10" x14ac:dyDescent="0.35">
      <c r="C69" s="63" t="s">
        <v>237</v>
      </c>
      <c r="D69" s="12">
        <v>800218</v>
      </c>
      <c r="E69" s="12">
        <v>272134.05</v>
      </c>
      <c r="F69" s="12">
        <v>528083.94999999995</v>
      </c>
      <c r="G69" s="13">
        <v>0</v>
      </c>
      <c r="H69" s="14">
        <f t="shared" si="0"/>
        <v>800218</v>
      </c>
      <c r="I69" s="15" t="s">
        <v>76</v>
      </c>
      <c r="J69" s="16" t="s">
        <v>11</v>
      </c>
    </row>
    <row r="70" spans="3:10" x14ac:dyDescent="0.35">
      <c r="C70" s="63" t="s">
        <v>238</v>
      </c>
      <c r="D70" s="12">
        <v>620132</v>
      </c>
      <c r="E70" s="12">
        <v>210891.32</v>
      </c>
      <c r="F70" s="12">
        <v>409240.68</v>
      </c>
      <c r="G70" s="13">
        <v>0</v>
      </c>
      <c r="H70" s="14">
        <f t="shared" si="0"/>
        <v>620132</v>
      </c>
      <c r="I70" s="15" t="s">
        <v>77</v>
      </c>
      <c r="J70" s="16" t="s">
        <v>11</v>
      </c>
    </row>
    <row r="71" spans="3:10" x14ac:dyDescent="0.35">
      <c r="C71" s="63" t="s">
        <v>239</v>
      </c>
      <c r="D71" s="12">
        <v>2101486</v>
      </c>
      <c r="E71" s="12">
        <v>714662.62</v>
      </c>
      <c r="F71" s="12">
        <v>1386823.38</v>
      </c>
      <c r="G71" s="13">
        <v>0</v>
      </c>
      <c r="H71" s="14">
        <f t="shared" si="0"/>
        <v>2101486</v>
      </c>
      <c r="I71" s="15" t="s">
        <v>78</v>
      </c>
      <c r="J71" s="16" t="s">
        <v>11</v>
      </c>
    </row>
    <row r="72" spans="3:10" x14ac:dyDescent="0.35">
      <c r="C72" s="63" t="s">
        <v>240</v>
      </c>
      <c r="D72" s="12">
        <v>975359</v>
      </c>
      <c r="E72" s="12">
        <v>331695.09999999998</v>
      </c>
      <c r="F72" s="12">
        <v>643663.9</v>
      </c>
      <c r="G72" s="13">
        <v>0</v>
      </c>
      <c r="H72" s="14">
        <f t="shared" si="0"/>
        <v>975359</v>
      </c>
      <c r="I72" s="15" t="s">
        <v>79</v>
      </c>
      <c r="J72" s="16" t="s">
        <v>11</v>
      </c>
    </row>
    <row r="73" spans="3:10" x14ac:dyDescent="0.35">
      <c r="C73" s="63" t="s">
        <v>241</v>
      </c>
      <c r="D73" s="12">
        <v>685880</v>
      </c>
      <c r="E73" s="12">
        <v>233250.56</v>
      </c>
      <c r="F73" s="12">
        <v>452629.44</v>
      </c>
      <c r="G73" s="13">
        <v>0</v>
      </c>
      <c r="H73" s="14">
        <f t="shared" ref="H73:H136" si="1">D73-G73</f>
        <v>685880</v>
      </c>
      <c r="I73" s="15" t="s">
        <v>80</v>
      </c>
      <c r="J73" s="16" t="s">
        <v>11</v>
      </c>
    </row>
    <row r="74" spans="3:10" x14ac:dyDescent="0.35">
      <c r="C74" s="63" t="s">
        <v>242</v>
      </c>
      <c r="D74" s="12">
        <v>1324185</v>
      </c>
      <c r="E74" s="12">
        <v>450322.07</v>
      </c>
      <c r="F74" s="12">
        <v>873862.93</v>
      </c>
      <c r="G74" s="13">
        <v>0</v>
      </c>
      <c r="H74" s="14">
        <f t="shared" si="1"/>
        <v>1324185</v>
      </c>
      <c r="I74" s="15" t="s">
        <v>81</v>
      </c>
      <c r="J74" s="16" t="s">
        <v>11</v>
      </c>
    </row>
    <row r="75" spans="3:10" x14ac:dyDescent="0.35">
      <c r="C75" s="63" t="s">
        <v>243</v>
      </c>
      <c r="D75" s="12">
        <v>18582025</v>
      </c>
      <c r="E75" s="12">
        <v>6319280.0800000001</v>
      </c>
      <c r="F75" s="12">
        <v>12262744.92</v>
      </c>
      <c r="G75" s="18">
        <v>2847545.55</v>
      </c>
      <c r="H75" s="14">
        <f t="shared" si="1"/>
        <v>15734479.449999999</v>
      </c>
      <c r="I75" s="15" t="s">
        <v>82</v>
      </c>
      <c r="J75" s="16" t="s">
        <v>11</v>
      </c>
    </row>
    <row r="76" spans="3:10" x14ac:dyDescent="0.35">
      <c r="C76" s="63" t="s">
        <v>244</v>
      </c>
      <c r="D76" s="12">
        <v>1170607</v>
      </c>
      <c r="E76" s="12">
        <v>398094.05</v>
      </c>
      <c r="F76" s="12">
        <v>772512.95</v>
      </c>
      <c r="G76" s="13">
        <v>0</v>
      </c>
      <c r="H76" s="14">
        <f t="shared" si="1"/>
        <v>1170607</v>
      </c>
      <c r="I76" s="15" t="s">
        <v>83</v>
      </c>
      <c r="J76" s="16" t="s">
        <v>11</v>
      </c>
    </row>
    <row r="77" spans="3:10" x14ac:dyDescent="0.35">
      <c r="C77" s="63" t="s">
        <v>245</v>
      </c>
      <c r="D77" s="12">
        <v>234192</v>
      </c>
      <c r="E77" s="12">
        <v>79642.820000000007</v>
      </c>
      <c r="F77" s="12">
        <v>154549.18</v>
      </c>
      <c r="G77" s="13">
        <v>0</v>
      </c>
      <c r="H77" s="14">
        <f t="shared" si="1"/>
        <v>234192</v>
      </c>
      <c r="I77" s="15" t="s">
        <v>84</v>
      </c>
      <c r="J77" s="16" t="s">
        <v>11</v>
      </c>
    </row>
    <row r="78" spans="3:10" x14ac:dyDescent="0.35">
      <c r="C78" s="63" t="s">
        <v>246</v>
      </c>
      <c r="D78" s="12">
        <v>273763</v>
      </c>
      <c r="E78" s="12">
        <v>93099.92</v>
      </c>
      <c r="F78" s="12">
        <v>180663.08</v>
      </c>
      <c r="G78" s="13">
        <v>0</v>
      </c>
      <c r="H78" s="14">
        <f t="shared" si="1"/>
        <v>273763</v>
      </c>
      <c r="I78" s="15" t="s">
        <v>85</v>
      </c>
      <c r="J78" s="16" t="s">
        <v>11</v>
      </c>
    </row>
    <row r="79" spans="3:10" x14ac:dyDescent="0.35">
      <c r="C79" s="63" t="s">
        <v>247</v>
      </c>
      <c r="D79" s="12">
        <v>3570608</v>
      </c>
      <c r="E79" s="12">
        <v>1214274.1200000001</v>
      </c>
      <c r="F79" s="12">
        <v>2356333.88</v>
      </c>
      <c r="G79" s="13">
        <v>0</v>
      </c>
      <c r="H79" s="14">
        <f t="shared" si="1"/>
        <v>3570608</v>
      </c>
      <c r="I79" s="15" t="s">
        <v>86</v>
      </c>
      <c r="J79" s="16" t="s">
        <v>11</v>
      </c>
    </row>
    <row r="80" spans="3:10" x14ac:dyDescent="0.35">
      <c r="C80" s="63" t="s">
        <v>248</v>
      </c>
      <c r="D80" s="12">
        <v>781228</v>
      </c>
      <c r="E80" s="12">
        <v>265676.03000000003</v>
      </c>
      <c r="F80" s="12">
        <v>515551.97</v>
      </c>
      <c r="G80" s="13">
        <v>0</v>
      </c>
      <c r="H80" s="14">
        <f t="shared" si="1"/>
        <v>781228</v>
      </c>
      <c r="I80" s="15" t="s">
        <v>87</v>
      </c>
      <c r="J80" s="16" t="s">
        <v>11</v>
      </c>
    </row>
    <row r="81" spans="3:10" x14ac:dyDescent="0.35">
      <c r="C81" s="63" t="s">
        <v>249</v>
      </c>
      <c r="D81" s="12">
        <v>2875661</v>
      </c>
      <c r="E81" s="12">
        <v>977940.09</v>
      </c>
      <c r="F81" s="12">
        <v>1897720.91</v>
      </c>
      <c r="G81" s="13">
        <v>0</v>
      </c>
      <c r="H81" s="14">
        <f t="shared" si="1"/>
        <v>2875661</v>
      </c>
      <c r="I81" s="15" t="s">
        <v>88</v>
      </c>
      <c r="J81" s="16" t="s">
        <v>11</v>
      </c>
    </row>
    <row r="82" spans="3:10" x14ac:dyDescent="0.35">
      <c r="C82" s="63" t="s">
        <v>250</v>
      </c>
      <c r="D82" s="12">
        <v>1016369</v>
      </c>
      <c r="E82" s="12">
        <v>345641.57</v>
      </c>
      <c r="F82" s="12">
        <v>670727.43000000005</v>
      </c>
      <c r="G82" s="13">
        <v>0</v>
      </c>
      <c r="H82" s="14">
        <f t="shared" si="1"/>
        <v>1016369</v>
      </c>
      <c r="I82" s="15" t="s">
        <v>89</v>
      </c>
      <c r="J82" s="16" t="s">
        <v>11</v>
      </c>
    </row>
    <row r="83" spans="3:10" x14ac:dyDescent="0.35">
      <c r="C83" s="63" t="s">
        <v>251</v>
      </c>
      <c r="D83" s="12">
        <v>887025</v>
      </c>
      <c r="E83" s="12">
        <v>301654.93</v>
      </c>
      <c r="F83" s="12">
        <v>585370.06999999995</v>
      </c>
      <c r="G83" s="13">
        <v>0</v>
      </c>
      <c r="H83" s="14">
        <f t="shared" si="1"/>
        <v>887025</v>
      </c>
      <c r="I83" s="15" t="s">
        <v>90</v>
      </c>
      <c r="J83" s="16" t="s">
        <v>11</v>
      </c>
    </row>
    <row r="84" spans="3:10" x14ac:dyDescent="0.35">
      <c r="C84" s="63" t="s">
        <v>252</v>
      </c>
      <c r="D84" s="12">
        <v>1527612</v>
      </c>
      <c r="E84" s="12">
        <v>519502.48</v>
      </c>
      <c r="F84" s="12">
        <v>1008109.52</v>
      </c>
      <c r="G84" s="13">
        <v>0</v>
      </c>
      <c r="H84" s="14">
        <f t="shared" si="1"/>
        <v>1527612</v>
      </c>
      <c r="I84" s="15" t="s">
        <v>91</v>
      </c>
      <c r="J84" s="16" t="s">
        <v>11</v>
      </c>
    </row>
    <row r="85" spans="3:10" x14ac:dyDescent="0.35">
      <c r="C85" s="63" t="s">
        <v>253</v>
      </c>
      <c r="D85" s="12">
        <v>1174404</v>
      </c>
      <c r="E85" s="12">
        <v>399385.31</v>
      </c>
      <c r="F85" s="12">
        <v>775018.69</v>
      </c>
      <c r="G85" s="13">
        <v>0</v>
      </c>
      <c r="H85" s="14">
        <f t="shared" si="1"/>
        <v>1174404</v>
      </c>
      <c r="I85" s="15" t="s">
        <v>92</v>
      </c>
      <c r="J85" s="16" t="s">
        <v>11</v>
      </c>
    </row>
    <row r="86" spans="3:10" x14ac:dyDescent="0.35">
      <c r="C86" s="63" t="s">
        <v>254</v>
      </c>
      <c r="D86" s="12">
        <v>665105</v>
      </c>
      <c r="E86" s="12">
        <v>226185.51</v>
      </c>
      <c r="F86" s="12">
        <v>438919.49</v>
      </c>
      <c r="G86" s="13">
        <v>0</v>
      </c>
      <c r="H86" s="14">
        <f t="shared" si="1"/>
        <v>665105</v>
      </c>
      <c r="I86" s="15" t="s">
        <v>93</v>
      </c>
      <c r="J86" s="16" t="s">
        <v>11</v>
      </c>
    </row>
    <row r="87" spans="3:10" x14ac:dyDescent="0.35">
      <c r="C87" s="63" t="s">
        <v>255</v>
      </c>
      <c r="D87" s="12">
        <v>5535061</v>
      </c>
      <c r="E87" s="12">
        <v>1882335.25</v>
      </c>
      <c r="F87" s="12">
        <v>3652725.75</v>
      </c>
      <c r="G87" s="13">
        <v>0</v>
      </c>
      <c r="H87" s="14">
        <f t="shared" si="1"/>
        <v>5535061</v>
      </c>
      <c r="I87" s="15" t="s">
        <v>94</v>
      </c>
      <c r="J87" s="16" t="s">
        <v>11</v>
      </c>
    </row>
    <row r="88" spans="3:10" x14ac:dyDescent="0.35">
      <c r="C88" s="63" t="s">
        <v>256</v>
      </c>
      <c r="D88" s="12">
        <v>6135859</v>
      </c>
      <c r="E88" s="12">
        <v>2086651.56</v>
      </c>
      <c r="F88" s="12">
        <v>4049207.44</v>
      </c>
      <c r="G88" s="13">
        <v>0</v>
      </c>
      <c r="H88" s="14">
        <f t="shared" si="1"/>
        <v>6135859</v>
      </c>
      <c r="I88" s="15" t="s">
        <v>95</v>
      </c>
      <c r="J88" s="16" t="s">
        <v>11</v>
      </c>
    </row>
    <row r="89" spans="3:10" x14ac:dyDescent="0.35">
      <c r="C89" s="63" t="s">
        <v>257</v>
      </c>
      <c r="D89" s="12">
        <v>228529</v>
      </c>
      <c r="E89" s="12">
        <v>77716.97</v>
      </c>
      <c r="F89" s="12">
        <v>150812.03</v>
      </c>
      <c r="G89" s="13">
        <v>0</v>
      </c>
      <c r="H89" s="14">
        <f t="shared" si="1"/>
        <v>228529</v>
      </c>
      <c r="I89" s="15" t="s">
        <v>96</v>
      </c>
      <c r="J89" s="16" t="s">
        <v>11</v>
      </c>
    </row>
    <row r="90" spans="3:10" x14ac:dyDescent="0.35">
      <c r="C90" s="63" t="s">
        <v>258</v>
      </c>
      <c r="D90" s="12">
        <v>315235</v>
      </c>
      <c r="E90" s="12">
        <v>107203.51</v>
      </c>
      <c r="F90" s="12">
        <v>208031.49</v>
      </c>
      <c r="G90" s="13">
        <v>0</v>
      </c>
      <c r="H90" s="14">
        <f t="shared" si="1"/>
        <v>315235</v>
      </c>
      <c r="I90" s="15" t="s">
        <v>97</v>
      </c>
      <c r="J90" s="16" t="s">
        <v>11</v>
      </c>
    </row>
    <row r="91" spans="3:10" x14ac:dyDescent="0.35">
      <c r="C91" s="63" t="s">
        <v>259</v>
      </c>
      <c r="D91" s="12">
        <v>1566979</v>
      </c>
      <c r="E91" s="12">
        <v>532890.21</v>
      </c>
      <c r="F91" s="12">
        <v>1034088.79</v>
      </c>
      <c r="G91" s="13">
        <v>0</v>
      </c>
      <c r="H91" s="14">
        <f t="shared" si="1"/>
        <v>1566979</v>
      </c>
      <c r="I91" s="15" t="s">
        <v>98</v>
      </c>
      <c r="J91" s="16" t="s">
        <v>11</v>
      </c>
    </row>
    <row r="92" spans="3:10" x14ac:dyDescent="0.35">
      <c r="C92" s="63" t="s">
        <v>260</v>
      </c>
      <c r="D92" s="12">
        <v>1389849</v>
      </c>
      <c r="E92" s="12">
        <v>472652.74</v>
      </c>
      <c r="F92" s="12">
        <v>917196.26</v>
      </c>
      <c r="G92" s="13">
        <v>0</v>
      </c>
      <c r="H92" s="14">
        <f t="shared" si="1"/>
        <v>1389849</v>
      </c>
      <c r="I92" s="15" t="s">
        <v>99</v>
      </c>
      <c r="J92" s="16" t="s">
        <v>11</v>
      </c>
    </row>
    <row r="93" spans="3:10" x14ac:dyDescent="0.35">
      <c r="C93" s="63" t="s">
        <v>261</v>
      </c>
      <c r="D93" s="12">
        <v>1731818</v>
      </c>
      <c r="E93" s="12">
        <v>588947.81000000006</v>
      </c>
      <c r="F93" s="12">
        <v>1142870.19</v>
      </c>
      <c r="G93" s="13">
        <v>0</v>
      </c>
      <c r="H93" s="14">
        <f t="shared" si="1"/>
        <v>1731818</v>
      </c>
      <c r="I93" s="15" t="s">
        <v>100</v>
      </c>
      <c r="J93" s="16" t="s">
        <v>11</v>
      </c>
    </row>
    <row r="94" spans="3:10" x14ac:dyDescent="0.35">
      <c r="C94" s="63" t="s">
        <v>262</v>
      </c>
      <c r="D94" s="12">
        <v>441041</v>
      </c>
      <c r="E94" s="12">
        <v>149986.97</v>
      </c>
      <c r="F94" s="12">
        <v>291054.03000000003</v>
      </c>
      <c r="G94" s="13">
        <v>0</v>
      </c>
      <c r="H94" s="14">
        <f t="shared" si="1"/>
        <v>441041</v>
      </c>
      <c r="I94" s="15" t="s">
        <v>101</v>
      </c>
      <c r="J94" s="16" t="s">
        <v>11</v>
      </c>
    </row>
    <row r="95" spans="3:10" x14ac:dyDescent="0.35">
      <c r="C95" s="63" t="s">
        <v>263</v>
      </c>
      <c r="D95" s="12">
        <v>1477992</v>
      </c>
      <c r="E95" s="12">
        <v>502627.96</v>
      </c>
      <c r="F95" s="12">
        <v>975364.04</v>
      </c>
      <c r="G95" s="13">
        <v>0</v>
      </c>
      <c r="H95" s="14">
        <f t="shared" si="1"/>
        <v>1477992</v>
      </c>
      <c r="I95" s="15" t="s">
        <v>102</v>
      </c>
      <c r="J95" s="16" t="s">
        <v>11</v>
      </c>
    </row>
    <row r="96" spans="3:10" x14ac:dyDescent="0.35">
      <c r="C96" s="63" t="s">
        <v>264</v>
      </c>
      <c r="D96" s="12">
        <v>993860</v>
      </c>
      <c r="E96" s="12">
        <v>337986.83</v>
      </c>
      <c r="F96" s="12">
        <v>655873.17000000004</v>
      </c>
      <c r="G96" s="13">
        <v>0</v>
      </c>
      <c r="H96" s="14">
        <f t="shared" si="1"/>
        <v>993860</v>
      </c>
      <c r="I96" s="15" t="s">
        <v>103</v>
      </c>
      <c r="J96" s="16" t="s">
        <v>11</v>
      </c>
    </row>
    <row r="97" spans="3:10" x14ac:dyDescent="0.35">
      <c r="C97" s="63" t="s">
        <v>265</v>
      </c>
      <c r="D97" s="12">
        <v>2581981</v>
      </c>
      <c r="E97" s="12">
        <v>878066.9</v>
      </c>
      <c r="F97" s="12">
        <v>1703914.1</v>
      </c>
      <c r="G97" s="13">
        <v>0</v>
      </c>
      <c r="H97" s="14">
        <f t="shared" si="1"/>
        <v>2581981</v>
      </c>
      <c r="I97" s="15" t="s">
        <v>104</v>
      </c>
      <c r="J97" s="16" t="s">
        <v>11</v>
      </c>
    </row>
    <row r="98" spans="3:10" x14ac:dyDescent="0.35">
      <c r="C98" s="9" t="s">
        <v>105</v>
      </c>
      <c r="D98" s="19" t="s">
        <v>167</v>
      </c>
      <c r="E98" s="19"/>
      <c r="F98" s="19"/>
      <c r="G98" s="19"/>
      <c r="H98" s="19"/>
      <c r="I98" s="19"/>
      <c r="J98" s="19"/>
    </row>
    <row r="99" spans="3:10" x14ac:dyDescent="0.35">
      <c r="C99" s="63" t="s">
        <v>266</v>
      </c>
      <c r="D99" s="12">
        <v>3988561</v>
      </c>
      <c r="E99" s="12">
        <v>1356409.44</v>
      </c>
      <c r="F99" s="12">
        <v>2632151.56</v>
      </c>
      <c r="G99" s="13">
        <v>613775.1</v>
      </c>
      <c r="H99" s="14">
        <f t="shared" si="1"/>
        <v>3374785.9</v>
      </c>
      <c r="I99" s="15" t="s">
        <v>106</v>
      </c>
      <c r="J99" s="16" t="s">
        <v>11</v>
      </c>
    </row>
    <row r="100" spans="3:10" x14ac:dyDescent="0.35">
      <c r="C100" s="63" t="s">
        <v>267</v>
      </c>
      <c r="D100" s="12">
        <v>681881</v>
      </c>
      <c r="E100" s="12">
        <v>231890.61000000002</v>
      </c>
      <c r="F100" s="12">
        <v>449990.39</v>
      </c>
      <c r="G100" s="13">
        <v>0</v>
      </c>
      <c r="H100" s="14">
        <f t="shared" si="1"/>
        <v>681881</v>
      </c>
      <c r="I100" s="15" t="s">
        <v>107</v>
      </c>
      <c r="J100" s="16" t="s">
        <v>11</v>
      </c>
    </row>
    <row r="101" spans="3:10" x14ac:dyDescent="0.35">
      <c r="C101" s="63" t="s">
        <v>268</v>
      </c>
      <c r="D101" s="12">
        <v>257509</v>
      </c>
      <c r="E101" s="12">
        <v>87572.34</v>
      </c>
      <c r="F101" s="12">
        <v>169936.66</v>
      </c>
      <c r="G101" s="13">
        <v>40344.449999999997</v>
      </c>
      <c r="H101" s="14">
        <f t="shared" si="1"/>
        <v>217164.55</v>
      </c>
      <c r="I101" s="15" t="s">
        <v>108</v>
      </c>
      <c r="J101" s="16" t="s">
        <v>11</v>
      </c>
    </row>
    <row r="102" spans="3:10" x14ac:dyDescent="0.35">
      <c r="C102" s="63" t="s">
        <v>269</v>
      </c>
      <c r="D102" s="12">
        <v>1311080</v>
      </c>
      <c r="E102" s="12">
        <v>445865.39</v>
      </c>
      <c r="F102" s="12">
        <v>865214.61</v>
      </c>
      <c r="G102" s="13">
        <v>0</v>
      </c>
      <c r="H102" s="14">
        <f t="shared" si="1"/>
        <v>1311080</v>
      </c>
      <c r="I102" s="15" t="s">
        <v>109</v>
      </c>
      <c r="J102" s="16" t="s">
        <v>11</v>
      </c>
    </row>
    <row r="103" spans="3:10" x14ac:dyDescent="0.35">
      <c r="C103" s="63" t="s">
        <v>270</v>
      </c>
      <c r="D103" s="12">
        <v>9817092</v>
      </c>
      <c r="E103" s="12">
        <v>3338546.46</v>
      </c>
      <c r="F103" s="12">
        <v>6478545.54</v>
      </c>
      <c r="G103" s="13">
        <v>0</v>
      </c>
      <c r="H103" s="14">
        <f t="shared" si="1"/>
        <v>9817092</v>
      </c>
      <c r="I103" s="15" t="s">
        <v>110</v>
      </c>
      <c r="J103" s="16" t="s">
        <v>11</v>
      </c>
    </row>
    <row r="104" spans="3:10" x14ac:dyDescent="0.35">
      <c r="C104" s="63" t="s">
        <v>271</v>
      </c>
      <c r="D104" s="12">
        <v>736353</v>
      </c>
      <c r="E104" s="12">
        <v>250415.16</v>
      </c>
      <c r="F104" s="12">
        <v>485937.84</v>
      </c>
      <c r="G104" s="13">
        <v>0</v>
      </c>
      <c r="H104" s="14">
        <f t="shared" si="1"/>
        <v>736353</v>
      </c>
      <c r="I104" s="15" t="s">
        <v>111</v>
      </c>
      <c r="J104" s="16" t="s">
        <v>11</v>
      </c>
    </row>
    <row r="105" spans="3:10" ht="18.5" x14ac:dyDescent="0.35">
      <c r="C105" s="65" t="s">
        <v>308</v>
      </c>
      <c r="D105" s="12">
        <v>0</v>
      </c>
      <c r="E105" s="12">
        <v>0</v>
      </c>
      <c r="F105" s="12">
        <v>0</v>
      </c>
      <c r="G105" s="13">
        <v>0</v>
      </c>
      <c r="H105" s="14">
        <f>D105-G105</f>
        <v>0</v>
      </c>
      <c r="I105" s="15" t="s">
        <v>112</v>
      </c>
      <c r="J105" s="16" t="s">
        <v>11</v>
      </c>
    </row>
    <row r="106" spans="3:10" x14ac:dyDescent="0.35">
      <c r="C106" s="63" t="s">
        <v>272</v>
      </c>
      <c r="D106" s="12">
        <v>1617762</v>
      </c>
      <c r="E106" s="12">
        <v>550160.23</v>
      </c>
      <c r="F106" s="12">
        <v>1067601.77</v>
      </c>
      <c r="G106" s="13">
        <v>249658.94999999998</v>
      </c>
      <c r="H106" s="14">
        <f>D106-G106</f>
        <v>1368103.05</v>
      </c>
      <c r="I106" s="15" t="s">
        <v>113</v>
      </c>
      <c r="J106" s="16" t="s">
        <v>11</v>
      </c>
    </row>
    <row r="107" spans="3:10" x14ac:dyDescent="0.35">
      <c r="C107" s="63" t="s">
        <v>273</v>
      </c>
      <c r="D107" s="12">
        <v>531230</v>
      </c>
      <c r="E107" s="12">
        <v>180657.98</v>
      </c>
      <c r="F107" s="12">
        <v>350572.02</v>
      </c>
      <c r="G107" s="13">
        <v>0</v>
      </c>
      <c r="H107" s="14">
        <f t="shared" si="1"/>
        <v>531230</v>
      </c>
      <c r="I107" s="15" t="s">
        <v>114</v>
      </c>
      <c r="J107" s="16" t="s">
        <v>11</v>
      </c>
    </row>
    <row r="108" spans="3:10" x14ac:dyDescent="0.35">
      <c r="C108" s="63" t="s">
        <v>274</v>
      </c>
      <c r="D108" s="12">
        <v>373037</v>
      </c>
      <c r="E108" s="12">
        <v>126860.52</v>
      </c>
      <c r="F108" s="12">
        <v>246176.48</v>
      </c>
      <c r="G108" s="13">
        <v>58375.049999999996</v>
      </c>
      <c r="H108" s="14">
        <f t="shared" si="1"/>
        <v>314661.95</v>
      </c>
      <c r="I108" s="15" t="s">
        <v>115</v>
      </c>
      <c r="J108" s="16" t="s">
        <v>11</v>
      </c>
    </row>
    <row r="109" spans="3:10" x14ac:dyDescent="0.35">
      <c r="C109" s="63" t="s">
        <v>275</v>
      </c>
      <c r="D109" s="12">
        <v>848528</v>
      </c>
      <c r="E109" s="12">
        <v>288563.07</v>
      </c>
      <c r="F109" s="12">
        <v>559964.92999999993</v>
      </c>
      <c r="G109" s="13">
        <v>0</v>
      </c>
      <c r="H109" s="14">
        <f t="shared" si="1"/>
        <v>848528</v>
      </c>
      <c r="I109" s="15" t="s">
        <v>116</v>
      </c>
      <c r="J109" s="16" t="s">
        <v>11</v>
      </c>
    </row>
    <row r="110" spans="3:10" x14ac:dyDescent="0.35">
      <c r="C110" s="63" t="s">
        <v>276</v>
      </c>
      <c r="D110" s="12">
        <v>300396</v>
      </c>
      <c r="E110" s="12">
        <v>102157.14</v>
      </c>
      <c r="F110" s="12">
        <v>198238.86</v>
      </c>
      <c r="G110" s="13">
        <v>0</v>
      </c>
      <c r="H110" s="14">
        <f t="shared" si="1"/>
        <v>300396</v>
      </c>
      <c r="I110" s="15" t="s">
        <v>117</v>
      </c>
      <c r="J110" s="16" t="s">
        <v>11</v>
      </c>
    </row>
    <row r="111" spans="3:10" x14ac:dyDescent="0.35">
      <c r="C111" s="63" t="s">
        <v>277</v>
      </c>
      <c r="D111" s="12">
        <v>4930977</v>
      </c>
      <c r="E111" s="12">
        <v>1676901.45</v>
      </c>
      <c r="F111" s="12">
        <v>3254075.55</v>
      </c>
      <c r="G111" s="13">
        <v>0</v>
      </c>
      <c r="H111" s="14">
        <f t="shared" si="1"/>
        <v>4930977</v>
      </c>
      <c r="I111" s="15" t="s">
        <v>118</v>
      </c>
      <c r="J111" s="16" t="s">
        <v>11</v>
      </c>
    </row>
    <row r="112" spans="3:10" x14ac:dyDescent="0.35">
      <c r="C112" s="63" t="s">
        <v>278</v>
      </c>
      <c r="D112" s="12">
        <v>1489466</v>
      </c>
      <c r="E112" s="12">
        <v>506529.98</v>
      </c>
      <c r="F112" s="12">
        <v>982936.02</v>
      </c>
      <c r="G112" s="13">
        <v>0</v>
      </c>
      <c r="H112" s="14">
        <f t="shared" si="1"/>
        <v>1489466</v>
      </c>
      <c r="I112" s="15" t="s">
        <v>119</v>
      </c>
      <c r="J112" s="16" t="s">
        <v>11</v>
      </c>
    </row>
    <row r="113" spans="3:10" x14ac:dyDescent="0.35">
      <c r="C113" s="63" t="s">
        <v>279</v>
      </c>
      <c r="D113" s="12">
        <v>1073358</v>
      </c>
      <c r="E113" s="12">
        <v>365022.1</v>
      </c>
      <c r="F113" s="12">
        <v>708335.9</v>
      </c>
      <c r="G113" s="13">
        <v>0</v>
      </c>
      <c r="H113" s="14">
        <f t="shared" si="1"/>
        <v>1073358</v>
      </c>
      <c r="I113" s="15" t="s">
        <v>120</v>
      </c>
      <c r="J113" s="16" t="s">
        <v>11</v>
      </c>
    </row>
    <row r="114" spans="3:10" x14ac:dyDescent="0.35">
      <c r="C114" s="63" t="s">
        <v>280</v>
      </c>
      <c r="D114" s="12">
        <v>146582</v>
      </c>
      <c r="E114" s="12">
        <v>49848.86</v>
      </c>
      <c r="F114" s="12">
        <v>96733.14</v>
      </c>
      <c r="G114" s="13">
        <v>0</v>
      </c>
      <c r="H114" s="14">
        <f t="shared" si="1"/>
        <v>146582</v>
      </c>
      <c r="I114" s="15" t="s">
        <v>121</v>
      </c>
      <c r="J114" s="16" t="s">
        <v>11</v>
      </c>
    </row>
    <row r="115" spans="3:10" x14ac:dyDescent="0.35">
      <c r="C115" s="63" t="s">
        <v>281</v>
      </c>
      <c r="D115" s="12">
        <v>2580957</v>
      </c>
      <c r="E115" s="12">
        <v>877718.66</v>
      </c>
      <c r="F115" s="12">
        <v>1703238.34</v>
      </c>
      <c r="G115" s="13">
        <v>0</v>
      </c>
      <c r="H115" s="14">
        <f t="shared" si="1"/>
        <v>2580957</v>
      </c>
      <c r="I115" s="15" t="s">
        <v>122</v>
      </c>
      <c r="J115" s="16" t="s">
        <v>11</v>
      </c>
    </row>
    <row r="116" spans="3:10" x14ac:dyDescent="0.35">
      <c r="C116" s="63" t="s">
        <v>282</v>
      </c>
      <c r="D116" s="12">
        <v>1713371</v>
      </c>
      <c r="E116" s="12">
        <v>582674.44999999995</v>
      </c>
      <c r="F116" s="12">
        <v>1130696.55</v>
      </c>
      <c r="G116" s="18">
        <v>0</v>
      </c>
      <c r="H116" s="14">
        <f t="shared" si="1"/>
        <v>1713371</v>
      </c>
      <c r="I116" s="15" t="s">
        <v>123</v>
      </c>
      <c r="J116" s="16" t="s">
        <v>11</v>
      </c>
    </row>
    <row r="117" spans="3:10" x14ac:dyDescent="0.35">
      <c r="C117" s="63" t="s">
        <v>283</v>
      </c>
      <c r="D117" s="12">
        <v>722893</v>
      </c>
      <c r="E117" s="12">
        <v>245837.76</v>
      </c>
      <c r="F117" s="12">
        <v>477055.24</v>
      </c>
      <c r="G117" s="17">
        <v>0</v>
      </c>
      <c r="H117" s="14">
        <f t="shared" si="1"/>
        <v>722893</v>
      </c>
      <c r="I117" s="15" t="s">
        <v>124</v>
      </c>
      <c r="J117" s="16" t="s">
        <v>11</v>
      </c>
    </row>
    <row r="118" spans="3:10" x14ac:dyDescent="0.35">
      <c r="C118" s="63" t="s">
        <v>284</v>
      </c>
      <c r="D118" s="12">
        <v>598800</v>
      </c>
      <c r="E118" s="12">
        <v>203636.84</v>
      </c>
      <c r="F118" s="12">
        <v>395163.16</v>
      </c>
      <c r="G118" s="13">
        <v>0</v>
      </c>
      <c r="H118" s="14">
        <f t="shared" si="1"/>
        <v>598800</v>
      </c>
      <c r="I118" s="15" t="s">
        <v>125</v>
      </c>
      <c r="J118" s="16" t="s">
        <v>11</v>
      </c>
    </row>
    <row r="119" spans="3:10" x14ac:dyDescent="0.35">
      <c r="C119" s="63" t="s">
        <v>285</v>
      </c>
      <c r="D119" s="12">
        <v>7076547</v>
      </c>
      <c r="E119" s="12">
        <v>2406555.9300000002</v>
      </c>
      <c r="F119" s="12">
        <v>4669991.07</v>
      </c>
      <c r="G119" s="13">
        <v>0</v>
      </c>
      <c r="H119" s="14">
        <f t="shared" si="1"/>
        <v>7076547</v>
      </c>
      <c r="I119" s="15" t="s">
        <v>126</v>
      </c>
      <c r="J119" s="16" t="s">
        <v>11</v>
      </c>
    </row>
    <row r="120" spans="3:10" x14ac:dyDescent="0.35">
      <c r="C120" s="63" t="s">
        <v>286</v>
      </c>
      <c r="D120" s="12">
        <v>7874482</v>
      </c>
      <c r="E120" s="12">
        <v>2677913.59</v>
      </c>
      <c r="F120" s="12">
        <v>5196568.41</v>
      </c>
      <c r="G120" s="13">
        <v>1221991.2</v>
      </c>
      <c r="H120" s="14">
        <f t="shared" si="1"/>
        <v>6652490.7999999998</v>
      </c>
      <c r="I120" s="15" t="s">
        <v>127</v>
      </c>
      <c r="J120" s="16" t="s">
        <v>11</v>
      </c>
    </row>
    <row r="121" spans="3:10" x14ac:dyDescent="0.35">
      <c r="C121" s="63" t="s">
        <v>287</v>
      </c>
      <c r="D121" s="12">
        <v>202119</v>
      </c>
      <c r="E121" s="12">
        <v>68735.600000000006</v>
      </c>
      <c r="F121" s="12">
        <v>133383.4</v>
      </c>
      <c r="G121" s="13">
        <v>0</v>
      </c>
      <c r="H121" s="14">
        <f t="shared" si="1"/>
        <v>202119</v>
      </c>
      <c r="I121" s="15" t="s">
        <v>128</v>
      </c>
      <c r="J121" s="16" t="s">
        <v>11</v>
      </c>
    </row>
    <row r="122" spans="3:10" x14ac:dyDescent="0.35">
      <c r="C122" s="63" t="s">
        <v>288</v>
      </c>
      <c r="D122" s="12">
        <v>1231455</v>
      </c>
      <c r="E122" s="12">
        <v>418786.92</v>
      </c>
      <c r="F122" s="12">
        <v>812668.08</v>
      </c>
      <c r="G122" s="13">
        <v>0</v>
      </c>
      <c r="H122" s="14">
        <f t="shared" si="1"/>
        <v>1231455</v>
      </c>
      <c r="I122" s="15" t="s">
        <v>129</v>
      </c>
      <c r="J122" s="16" t="s">
        <v>11</v>
      </c>
    </row>
    <row r="123" spans="3:10" x14ac:dyDescent="0.35">
      <c r="C123" s="63" t="s">
        <v>289</v>
      </c>
      <c r="D123" s="12">
        <v>460877</v>
      </c>
      <c r="E123" s="12">
        <v>156732.69</v>
      </c>
      <c r="F123" s="12">
        <v>304144.31</v>
      </c>
      <c r="G123" s="13">
        <v>0</v>
      </c>
      <c r="H123" s="14">
        <f t="shared" si="1"/>
        <v>460877</v>
      </c>
      <c r="I123" s="15" t="s">
        <v>130</v>
      </c>
      <c r="J123" s="16" t="s">
        <v>11</v>
      </c>
    </row>
    <row r="124" spans="3:10" x14ac:dyDescent="0.35">
      <c r="C124" s="63" t="s">
        <v>290</v>
      </c>
      <c r="D124" s="12">
        <v>4022362</v>
      </c>
      <c r="E124" s="12">
        <v>1367904.31</v>
      </c>
      <c r="F124" s="12">
        <v>2654457.69</v>
      </c>
      <c r="G124" s="13">
        <v>0</v>
      </c>
      <c r="H124" s="14">
        <f t="shared" si="1"/>
        <v>4022362</v>
      </c>
      <c r="I124" s="15" t="s">
        <v>131</v>
      </c>
      <c r="J124" s="16" t="s">
        <v>11</v>
      </c>
    </row>
    <row r="125" spans="3:10" x14ac:dyDescent="0.35">
      <c r="C125" s="63" t="s">
        <v>291</v>
      </c>
      <c r="D125" s="12">
        <v>427994</v>
      </c>
      <c r="E125" s="12">
        <v>145550.01</v>
      </c>
      <c r="F125" s="12">
        <v>282443.99</v>
      </c>
      <c r="G125" s="13">
        <v>0</v>
      </c>
      <c r="H125" s="14">
        <f t="shared" si="1"/>
        <v>427994</v>
      </c>
      <c r="I125" s="15" t="s">
        <v>132</v>
      </c>
      <c r="J125" s="16" t="s">
        <v>11</v>
      </c>
    </row>
    <row r="126" spans="3:10" x14ac:dyDescent="0.35">
      <c r="C126" s="63" t="s">
        <v>292</v>
      </c>
      <c r="D126" s="12">
        <v>6384007</v>
      </c>
      <c r="E126" s="12">
        <v>2171040.4700000002</v>
      </c>
      <c r="F126" s="12">
        <v>4212966.53</v>
      </c>
      <c r="G126" s="13">
        <v>978585</v>
      </c>
      <c r="H126" s="14">
        <f t="shared" si="1"/>
        <v>5405422</v>
      </c>
      <c r="I126" s="15" t="s">
        <v>133</v>
      </c>
      <c r="J126" s="16" t="s">
        <v>11</v>
      </c>
    </row>
    <row r="127" spans="3:10" x14ac:dyDescent="0.35">
      <c r="C127" s="63" t="s">
        <v>293</v>
      </c>
      <c r="D127" s="12">
        <v>3955938</v>
      </c>
      <c r="E127" s="12">
        <v>1345315.17</v>
      </c>
      <c r="F127" s="12">
        <v>2610622.83</v>
      </c>
      <c r="G127" s="13">
        <v>0</v>
      </c>
      <c r="H127" s="14">
        <f t="shared" si="1"/>
        <v>3955938</v>
      </c>
      <c r="I127" s="15" t="s">
        <v>134</v>
      </c>
      <c r="J127" s="16" t="s">
        <v>11</v>
      </c>
    </row>
    <row r="128" spans="3:10" x14ac:dyDescent="0.35">
      <c r="C128" s="63" t="s">
        <v>294</v>
      </c>
      <c r="D128" s="12">
        <v>854556</v>
      </c>
      <c r="E128" s="12">
        <v>290613.03999999998</v>
      </c>
      <c r="F128" s="12">
        <v>563942.96</v>
      </c>
      <c r="G128" s="13">
        <v>0</v>
      </c>
      <c r="H128" s="14">
        <f t="shared" si="1"/>
        <v>854556</v>
      </c>
      <c r="I128" s="15" t="s">
        <v>135</v>
      </c>
      <c r="J128" s="16" t="s">
        <v>11</v>
      </c>
    </row>
    <row r="129" spans="2:10" x14ac:dyDescent="0.35">
      <c r="C129" s="63" t="s">
        <v>295</v>
      </c>
      <c r="D129" s="12">
        <v>843039</v>
      </c>
      <c r="E129" s="12">
        <v>286696.39</v>
      </c>
      <c r="F129" s="12">
        <v>556342.61</v>
      </c>
      <c r="G129" s="13">
        <v>0</v>
      </c>
      <c r="H129" s="14">
        <f t="shared" si="1"/>
        <v>843039</v>
      </c>
      <c r="I129" s="15" t="s">
        <v>136</v>
      </c>
      <c r="J129" s="16" t="s">
        <v>11</v>
      </c>
    </row>
    <row r="130" spans="2:10" x14ac:dyDescent="0.35">
      <c r="C130" s="63" t="s">
        <v>296</v>
      </c>
      <c r="D130" s="12">
        <v>3501567</v>
      </c>
      <c r="E130" s="12">
        <v>1190795.01</v>
      </c>
      <c r="F130" s="12">
        <v>2310771.9900000002</v>
      </c>
      <c r="G130" s="13">
        <v>0</v>
      </c>
      <c r="H130" s="14">
        <f t="shared" si="1"/>
        <v>3501567</v>
      </c>
      <c r="I130" s="15" t="s">
        <v>137</v>
      </c>
      <c r="J130" s="16" t="s">
        <v>11</v>
      </c>
    </row>
    <row r="131" spans="2:10" x14ac:dyDescent="0.35">
      <c r="C131" s="63" t="s">
        <v>297</v>
      </c>
      <c r="D131" s="12">
        <v>16645704</v>
      </c>
      <c r="E131" s="12">
        <v>5660785.9299999997</v>
      </c>
      <c r="F131" s="12">
        <v>10984918.07</v>
      </c>
      <c r="G131" s="13">
        <v>0</v>
      </c>
      <c r="H131" s="14">
        <f t="shared" si="1"/>
        <v>16645704</v>
      </c>
      <c r="I131" s="15" t="s">
        <v>138</v>
      </c>
      <c r="J131" s="16" t="s">
        <v>11</v>
      </c>
    </row>
    <row r="132" spans="2:10" x14ac:dyDescent="0.35">
      <c r="C132" s="63" t="s">
        <v>298</v>
      </c>
      <c r="D132" s="12">
        <v>765125</v>
      </c>
      <c r="E132" s="12">
        <v>260199.8</v>
      </c>
      <c r="F132" s="12">
        <v>504925.2</v>
      </c>
      <c r="G132" s="13">
        <v>0</v>
      </c>
      <c r="H132" s="14">
        <f t="shared" si="1"/>
        <v>765125</v>
      </c>
      <c r="I132" s="15" t="s">
        <v>139</v>
      </c>
      <c r="J132" s="16" t="s">
        <v>11</v>
      </c>
    </row>
    <row r="133" spans="2:10" x14ac:dyDescent="0.35">
      <c r="C133" s="63" t="s">
        <v>299</v>
      </c>
      <c r="D133" s="12">
        <v>2475273</v>
      </c>
      <c r="E133" s="12">
        <v>841778.19</v>
      </c>
      <c r="F133" s="12">
        <v>1633494.81</v>
      </c>
      <c r="G133" s="13">
        <v>0</v>
      </c>
      <c r="H133" s="14">
        <f t="shared" si="1"/>
        <v>2475273</v>
      </c>
      <c r="I133" s="15" t="s">
        <v>140</v>
      </c>
      <c r="J133" s="16" t="s">
        <v>11</v>
      </c>
    </row>
    <row r="134" spans="2:10" x14ac:dyDescent="0.35">
      <c r="C134" s="63" t="s">
        <v>300</v>
      </c>
      <c r="D134" s="12">
        <v>1070418</v>
      </c>
      <c r="E134" s="12">
        <v>364022.28</v>
      </c>
      <c r="F134" s="12">
        <v>706395.72</v>
      </c>
      <c r="G134" s="13">
        <v>165587.54999999999</v>
      </c>
      <c r="H134" s="14">
        <f t="shared" si="1"/>
        <v>904830.45</v>
      </c>
      <c r="I134" s="15" t="s">
        <v>141</v>
      </c>
      <c r="J134" s="16" t="s">
        <v>11</v>
      </c>
    </row>
    <row r="135" spans="2:10" x14ac:dyDescent="0.35">
      <c r="C135" s="9" t="s">
        <v>142</v>
      </c>
      <c r="D135" s="20" t="s">
        <v>166</v>
      </c>
      <c r="E135" s="20"/>
      <c r="F135" s="20"/>
      <c r="G135" s="20"/>
      <c r="H135" s="20"/>
      <c r="I135" s="20"/>
      <c r="J135" s="20"/>
    </row>
    <row r="136" spans="2:10" x14ac:dyDescent="0.35">
      <c r="C136" s="63" t="s">
        <v>301</v>
      </c>
      <c r="D136" s="12">
        <v>144322</v>
      </c>
      <c r="E136" s="12">
        <v>49080.29</v>
      </c>
      <c r="F136" s="12">
        <v>95241.71</v>
      </c>
      <c r="G136" s="17">
        <v>0</v>
      </c>
      <c r="H136" s="14">
        <f t="shared" si="1"/>
        <v>144322</v>
      </c>
      <c r="I136" s="15" t="s">
        <v>143</v>
      </c>
      <c r="J136" s="16" t="s">
        <v>11</v>
      </c>
    </row>
    <row r="137" spans="2:10" x14ac:dyDescent="0.35">
      <c r="C137" s="63" t="s">
        <v>302</v>
      </c>
      <c r="D137" s="12">
        <v>172838</v>
      </c>
      <c r="E137" s="12">
        <v>58777.86</v>
      </c>
      <c r="F137" s="12">
        <v>114060.14</v>
      </c>
      <c r="G137" s="13">
        <v>0</v>
      </c>
      <c r="H137" s="14">
        <f t="shared" ref="H137:H145" si="2">D137-G137</f>
        <v>172838</v>
      </c>
      <c r="I137" s="15" t="s">
        <v>144</v>
      </c>
      <c r="J137" s="16" t="s">
        <v>11</v>
      </c>
    </row>
    <row r="138" spans="2:10" x14ac:dyDescent="0.35">
      <c r="C138" s="9" t="s">
        <v>145</v>
      </c>
      <c r="D138" s="19" t="s">
        <v>165</v>
      </c>
      <c r="E138" s="19"/>
      <c r="F138" s="19"/>
      <c r="G138" s="19"/>
      <c r="H138" s="19"/>
      <c r="I138" s="19"/>
      <c r="J138" s="19"/>
    </row>
    <row r="139" spans="2:10" x14ac:dyDescent="0.35">
      <c r="C139" s="63" t="s">
        <v>303</v>
      </c>
      <c r="D139" s="12">
        <v>854</v>
      </c>
      <c r="E139" s="12">
        <v>290.42</v>
      </c>
      <c r="F139" s="12">
        <v>563.58000000000004</v>
      </c>
      <c r="G139" s="13">
        <v>0</v>
      </c>
      <c r="H139" s="14">
        <f t="shared" si="2"/>
        <v>854</v>
      </c>
      <c r="I139" s="15">
        <v>564</v>
      </c>
      <c r="J139" s="16" t="s">
        <v>11</v>
      </c>
    </row>
    <row r="140" spans="2:10" x14ac:dyDescent="0.35">
      <c r="B140" s="21"/>
      <c r="C140" s="11" t="s">
        <v>310</v>
      </c>
      <c r="D140" s="12">
        <v>6627</v>
      </c>
      <c r="E140" s="12">
        <v>2253.6799999999998</v>
      </c>
      <c r="F140" s="12">
        <v>4373.32</v>
      </c>
      <c r="G140" s="13">
        <v>0</v>
      </c>
      <c r="H140" s="14">
        <f t="shared" si="2"/>
        <v>6627</v>
      </c>
      <c r="I140" s="15">
        <v>123</v>
      </c>
      <c r="J140" s="22" t="s">
        <v>146</v>
      </c>
    </row>
    <row r="141" spans="2:10" x14ac:dyDescent="0.35">
      <c r="C141" s="23" t="s">
        <v>147</v>
      </c>
      <c r="D141" s="20" t="s">
        <v>164</v>
      </c>
      <c r="E141" s="20"/>
      <c r="F141" s="20"/>
      <c r="G141" s="20"/>
      <c r="H141" s="20"/>
      <c r="I141" s="20"/>
      <c r="J141" s="20"/>
    </row>
    <row r="142" spans="2:10" x14ac:dyDescent="0.35">
      <c r="C142" s="11" t="s">
        <v>311</v>
      </c>
      <c r="D142" s="12">
        <v>2580</v>
      </c>
      <c r="E142" s="12">
        <v>877.39</v>
      </c>
      <c r="F142" s="12">
        <v>1702.61</v>
      </c>
      <c r="G142" s="13">
        <v>0</v>
      </c>
      <c r="H142" s="14">
        <f t="shared" si="2"/>
        <v>2580</v>
      </c>
      <c r="I142" s="15">
        <v>879</v>
      </c>
      <c r="J142" s="16" t="s">
        <v>11</v>
      </c>
    </row>
    <row r="143" spans="2:10" x14ac:dyDescent="0.35">
      <c r="C143" s="63" t="s">
        <v>306</v>
      </c>
      <c r="D143" s="12">
        <v>99784</v>
      </c>
      <c r="E143" s="12">
        <v>33934.03</v>
      </c>
      <c r="F143" s="12">
        <v>65849.97</v>
      </c>
      <c r="G143" s="13">
        <v>0</v>
      </c>
      <c r="H143" s="14">
        <f t="shared" si="2"/>
        <v>99784</v>
      </c>
      <c r="I143" s="15">
        <v>930</v>
      </c>
      <c r="J143" s="16" t="s">
        <v>11</v>
      </c>
    </row>
    <row r="144" spans="2:10" x14ac:dyDescent="0.35">
      <c r="C144" s="63" t="s">
        <v>305</v>
      </c>
      <c r="D144" s="12">
        <v>175817</v>
      </c>
      <c r="E144" s="12">
        <v>59790.95</v>
      </c>
      <c r="F144" s="12">
        <v>116026.05</v>
      </c>
      <c r="G144" s="13">
        <v>0</v>
      </c>
      <c r="H144" s="14">
        <f t="shared" si="2"/>
        <v>175817</v>
      </c>
      <c r="I144" s="15">
        <v>917</v>
      </c>
      <c r="J144" s="16" t="s">
        <v>11</v>
      </c>
    </row>
    <row r="145" spans="3:10" x14ac:dyDescent="0.35">
      <c r="C145" s="63" t="s">
        <v>304</v>
      </c>
      <c r="D145" s="12">
        <v>14718</v>
      </c>
      <c r="E145" s="12">
        <v>5005.22</v>
      </c>
      <c r="F145" s="12">
        <v>9712.7800000000007</v>
      </c>
      <c r="G145" s="13">
        <v>0</v>
      </c>
      <c r="H145" s="14">
        <f t="shared" si="2"/>
        <v>14718</v>
      </c>
      <c r="I145" s="15">
        <v>123</v>
      </c>
      <c r="J145" s="16" t="s">
        <v>148</v>
      </c>
    </row>
    <row r="146" spans="3:10" ht="18.5" x14ac:dyDescent="0.35">
      <c r="C146" s="64" t="s">
        <v>309</v>
      </c>
      <c r="D146" s="12">
        <v>0</v>
      </c>
      <c r="E146" s="24">
        <v>0</v>
      </c>
      <c r="F146" s="24">
        <v>0</v>
      </c>
      <c r="G146" s="24">
        <v>0</v>
      </c>
      <c r="H146" s="24">
        <v>0</v>
      </c>
      <c r="I146" s="25">
        <v>126</v>
      </c>
      <c r="J146" s="25" t="s">
        <v>146</v>
      </c>
    </row>
    <row r="147" spans="3:10" x14ac:dyDescent="0.35">
      <c r="C147" s="26" t="s">
        <v>149</v>
      </c>
      <c r="D147" s="20" t="s">
        <v>163</v>
      </c>
      <c r="E147" s="20"/>
      <c r="F147" s="20"/>
      <c r="G147" s="20"/>
      <c r="H147" s="20"/>
      <c r="I147" s="20"/>
      <c r="J147" s="20"/>
    </row>
    <row r="148" spans="3:10" x14ac:dyDescent="0.35">
      <c r="C148" s="9" t="s">
        <v>150</v>
      </c>
      <c r="D148" s="27">
        <f>SUM(D4:D146)</f>
        <v>304595301</v>
      </c>
      <c r="E148" s="13">
        <f>SUM(E4:E146)</f>
        <v>103585212.95000002</v>
      </c>
      <c r="F148" s="28">
        <f>SUM(F4:F146)</f>
        <v>201010088.0500001</v>
      </c>
      <c r="G148" s="28">
        <f>SUM(G4:G146)</f>
        <v>14000470.799999999</v>
      </c>
      <c r="H148" s="28">
        <f>SUM(H4:H146)</f>
        <v>290594830.19999999</v>
      </c>
      <c r="I148" s="29"/>
      <c r="J148" s="30"/>
    </row>
    <row r="149" spans="3:10" ht="42" x14ac:dyDescent="0.35">
      <c r="C149" s="58" t="s">
        <v>151</v>
      </c>
      <c r="D149" s="61" t="s">
        <v>172</v>
      </c>
      <c r="E149" s="31"/>
      <c r="F149" s="32"/>
      <c r="G149" s="32"/>
      <c r="H149" s="32"/>
      <c r="I149" s="32"/>
    </row>
    <row r="150" spans="3:10" x14ac:dyDescent="0.35">
      <c r="C150" s="59" t="s">
        <v>162</v>
      </c>
      <c r="D150" s="61" t="s">
        <v>171</v>
      </c>
      <c r="E150" s="31"/>
      <c r="F150" s="32"/>
      <c r="G150" s="32"/>
      <c r="H150" s="32"/>
      <c r="I150" s="32"/>
    </row>
    <row r="151" spans="3:10" ht="43.5" customHeight="1" x14ac:dyDescent="0.35">
      <c r="C151" s="60" t="s">
        <v>152</v>
      </c>
      <c r="D151" s="61" t="s">
        <v>170</v>
      </c>
      <c r="E151" s="31"/>
      <c r="F151" s="32"/>
      <c r="G151" s="32"/>
      <c r="H151" s="32"/>
      <c r="I151" s="32"/>
    </row>
    <row r="152" spans="3:10" ht="33.5" x14ac:dyDescent="0.35">
      <c r="C152" s="35" t="s">
        <v>0</v>
      </c>
      <c r="D152" s="36" t="s">
        <v>153</v>
      </c>
      <c r="E152" s="37" t="s">
        <v>154</v>
      </c>
      <c r="F152" s="38" t="s">
        <v>155</v>
      </c>
      <c r="G152" s="38" t="s">
        <v>156</v>
      </c>
      <c r="H152" s="38" t="s">
        <v>157</v>
      </c>
      <c r="I152" s="39" t="s">
        <v>158</v>
      </c>
      <c r="J152" s="40" t="s">
        <v>159</v>
      </c>
    </row>
    <row r="153" spans="3:10" x14ac:dyDescent="0.35">
      <c r="C153" s="63" t="s">
        <v>174</v>
      </c>
      <c r="D153" s="41" t="s">
        <v>9</v>
      </c>
      <c r="E153" s="41" t="s">
        <v>9</v>
      </c>
      <c r="F153" s="41" t="s">
        <v>9</v>
      </c>
      <c r="G153" s="42">
        <v>550931.69999999995</v>
      </c>
      <c r="H153" s="41" t="s">
        <v>9</v>
      </c>
      <c r="I153" s="43" t="s">
        <v>12</v>
      </c>
      <c r="J153" s="44" t="s">
        <v>160</v>
      </c>
    </row>
    <row r="154" spans="3:10" x14ac:dyDescent="0.35">
      <c r="C154" s="63" t="s">
        <v>266</v>
      </c>
      <c r="D154" s="45" t="s">
        <v>9</v>
      </c>
      <c r="E154" s="45" t="s">
        <v>9</v>
      </c>
      <c r="F154" s="45" t="s">
        <v>9</v>
      </c>
      <c r="G154" s="46">
        <v>613775.1</v>
      </c>
      <c r="H154" s="45" t="s">
        <v>9</v>
      </c>
      <c r="I154" s="47" t="s">
        <v>106</v>
      </c>
      <c r="J154" s="44" t="s">
        <v>160</v>
      </c>
    </row>
    <row r="155" spans="3:10" x14ac:dyDescent="0.35">
      <c r="C155" s="63" t="s">
        <v>184</v>
      </c>
      <c r="D155" s="41" t="s">
        <v>9</v>
      </c>
      <c r="E155" s="41" t="s">
        <v>9</v>
      </c>
      <c r="F155" s="41" t="s">
        <v>9</v>
      </c>
      <c r="G155" s="48">
        <v>74383.5</v>
      </c>
      <c r="H155" s="41" t="s">
        <v>9</v>
      </c>
      <c r="I155" s="47" t="s">
        <v>23</v>
      </c>
      <c r="J155" s="44" t="s">
        <v>160</v>
      </c>
    </row>
    <row r="156" spans="3:10" x14ac:dyDescent="0.35">
      <c r="C156" s="63" t="s">
        <v>268</v>
      </c>
      <c r="D156" s="45" t="s">
        <v>9</v>
      </c>
      <c r="E156" s="45" t="s">
        <v>9</v>
      </c>
      <c r="F156" s="45" t="s">
        <v>9</v>
      </c>
      <c r="G156" s="49">
        <v>40344.449999999997</v>
      </c>
      <c r="H156" s="45" t="s">
        <v>9</v>
      </c>
      <c r="I156" s="50" t="s">
        <v>108</v>
      </c>
      <c r="J156" s="44" t="s">
        <v>160</v>
      </c>
    </row>
    <row r="157" spans="3:10" x14ac:dyDescent="0.35">
      <c r="C157" s="63" t="s">
        <v>272</v>
      </c>
      <c r="D157" s="41" t="s">
        <v>9</v>
      </c>
      <c r="E157" s="41" t="s">
        <v>9</v>
      </c>
      <c r="F157" s="41" t="s">
        <v>9</v>
      </c>
      <c r="G157" s="48">
        <v>249658.94999999998</v>
      </c>
      <c r="H157" s="41" t="s">
        <v>9</v>
      </c>
      <c r="I157" s="51" t="s">
        <v>113</v>
      </c>
      <c r="J157" s="44" t="s">
        <v>160</v>
      </c>
    </row>
    <row r="158" spans="3:10" x14ac:dyDescent="0.35">
      <c r="C158" s="63" t="s">
        <v>200</v>
      </c>
      <c r="D158" s="45" t="s">
        <v>9</v>
      </c>
      <c r="E158" s="45" t="s">
        <v>9</v>
      </c>
      <c r="F158" s="45" t="s">
        <v>9</v>
      </c>
      <c r="G158" s="52">
        <v>6282514.3499999996</v>
      </c>
      <c r="H158" s="45" t="s">
        <v>9</v>
      </c>
      <c r="I158" s="51" t="s">
        <v>39</v>
      </c>
      <c r="J158" s="44" t="s">
        <v>160</v>
      </c>
    </row>
    <row r="159" spans="3:10" x14ac:dyDescent="0.35">
      <c r="C159" s="63" t="s">
        <v>274</v>
      </c>
      <c r="D159" s="41" t="s">
        <v>9</v>
      </c>
      <c r="E159" s="41" t="s">
        <v>9</v>
      </c>
      <c r="F159" s="41" t="s">
        <v>9</v>
      </c>
      <c r="G159" s="48">
        <v>58375.049999999996</v>
      </c>
      <c r="H159" s="41" t="s">
        <v>9</v>
      </c>
      <c r="I159" s="51" t="s">
        <v>115</v>
      </c>
      <c r="J159" s="44" t="s">
        <v>160</v>
      </c>
    </row>
    <row r="160" spans="3:10" x14ac:dyDescent="0.35">
      <c r="C160" s="63" t="s">
        <v>205</v>
      </c>
      <c r="D160" s="45" t="s">
        <v>9</v>
      </c>
      <c r="E160" s="45" t="s">
        <v>9</v>
      </c>
      <c r="F160" s="45" t="s">
        <v>9</v>
      </c>
      <c r="G160" s="48">
        <v>489770.69999999995</v>
      </c>
      <c r="H160" s="45" t="s">
        <v>9</v>
      </c>
      <c r="I160" s="51" t="s">
        <v>44</v>
      </c>
      <c r="J160" s="44" t="s">
        <v>160</v>
      </c>
    </row>
    <row r="161" spans="3:10" x14ac:dyDescent="0.35">
      <c r="C161" s="63" t="s">
        <v>225</v>
      </c>
      <c r="D161" s="41" t="s">
        <v>9</v>
      </c>
      <c r="E161" s="41" t="s">
        <v>9</v>
      </c>
      <c r="F161" s="41" t="s">
        <v>9</v>
      </c>
      <c r="G161" s="48">
        <v>74859.45</v>
      </c>
      <c r="H161" s="41" t="s">
        <v>9</v>
      </c>
      <c r="I161" s="51" t="s">
        <v>64</v>
      </c>
      <c r="J161" s="44" t="s">
        <v>160</v>
      </c>
    </row>
    <row r="162" spans="3:10" x14ac:dyDescent="0.35">
      <c r="C162" s="63" t="s">
        <v>228</v>
      </c>
      <c r="D162" s="45" t="s">
        <v>9</v>
      </c>
      <c r="E162" s="45" t="s">
        <v>9</v>
      </c>
      <c r="F162" s="45" t="s">
        <v>9</v>
      </c>
      <c r="G162" s="48">
        <v>164393.85</v>
      </c>
      <c r="H162" s="45" t="s">
        <v>9</v>
      </c>
      <c r="I162" s="51" t="s">
        <v>67</v>
      </c>
      <c r="J162" s="44" t="s">
        <v>160</v>
      </c>
    </row>
    <row r="163" spans="3:10" x14ac:dyDescent="0.35">
      <c r="C163" s="63" t="s">
        <v>286</v>
      </c>
      <c r="D163" s="41" t="s">
        <v>9</v>
      </c>
      <c r="E163" s="41" t="s">
        <v>9</v>
      </c>
      <c r="F163" s="41" t="s">
        <v>9</v>
      </c>
      <c r="G163" s="48">
        <v>1221991.2</v>
      </c>
      <c r="H163" s="41" t="s">
        <v>9</v>
      </c>
      <c r="I163" s="51" t="s">
        <v>127</v>
      </c>
      <c r="J163" s="44" t="s">
        <v>160</v>
      </c>
    </row>
    <row r="164" spans="3:10" x14ac:dyDescent="0.35">
      <c r="C164" s="63" t="s">
        <v>236</v>
      </c>
      <c r="D164" s="45" t="s">
        <v>9</v>
      </c>
      <c r="E164" s="45" t="s">
        <v>9</v>
      </c>
      <c r="F164" s="45" t="s">
        <v>9</v>
      </c>
      <c r="G164" s="48">
        <v>187754.4</v>
      </c>
      <c r="H164" s="45" t="s">
        <v>9</v>
      </c>
      <c r="I164" s="51" t="s">
        <v>75</v>
      </c>
      <c r="J164" s="44" t="s">
        <v>160</v>
      </c>
    </row>
    <row r="165" spans="3:10" x14ac:dyDescent="0.35">
      <c r="C165" s="63" t="s">
        <v>243</v>
      </c>
      <c r="D165" s="41" t="s">
        <v>9</v>
      </c>
      <c r="E165" s="41" t="s">
        <v>9</v>
      </c>
      <c r="F165" s="41" t="s">
        <v>9</v>
      </c>
      <c r="G165" s="48">
        <v>2847545.55</v>
      </c>
      <c r="H165" s="41" t="s">
        <v>9</v>
      </c>
      <c r="I165" s="51" t="s">
        <v>82</v>
      </c>
      <c r="J165" s="44" t="s">
        <v>160</v>
      </c>
    </row>
    <row r="166" spans="3:10" x14ac:dyDescent="0.35">
      <c r="C166" s="63" t="s">
        <v>292</v>
      </c>
      <c r="D166" s="45" t="s">
        <v>9</v>
      </c>
      <c r="E166" s="45" t="s">
        <v>9</v>
      </c>
      <c r="F166" s="45" t="s">
        <v>9</v>
      </c>
      <c r="G166" s="49">
        <v>978585</v>
      </c>
      <c r="H166" s="45" t="s">
        <v>9</v>
      </c>
      <c r="I166" s="51" t="s">
        <v>133</v>
      </c>
      <c r="J166" s="44" t="s">
        <v>160</v>
      </c>
    </row>
    <row r="167" spans="3:10" x14ac:dyDescent="0.35">
      <c r="C167" s="63" t="s">
        <v>300</v>
      </c>
      <c r="D167" s="41" t="s">
        <v>9</v>
      </c>
      <c r="E167" s="41" t="s">
        <v>9</v>
      </c>
      <c r="F167" s="41" t="s">
        <v>9</v>
      </c>
      <c r="G167" s="48">
        <v>165587.54999999999</v>
      </c>
      <c r="H167" s="41" t="s">
        <v>9</v>
      </c>
      <c r="I167" s="51" t="s">
        <v>141</v>
      </c>
      <c r="J167" s="44" t="s">
        <v>160</v>
      </c>
    </row>
    <row r="168" spans="3:10" ht="30.5" x14ac:dyDescent="0.35">
      <c r="C168" s="53" t="s">
        <v>161</v>
      </c>
      <c r="D168" s="54" t="s">
        <v>9</v>
      </c>
      <c r="E168" s="54" t="s">
        <v>9</v>
      </c>
      <c r="F168" s="54" t="s">
        <v>9</v>
      </c>
      <c r="G168" s="55">
        <f>SUBTOTAL(109,G153:G167)</f>
        <v>14000470.799999997</v>
      </c>
      <c r="H168" s="54" t="s">
        <v>9</v>
      </c>
      <c r="I168" s="54" t="s">
        <v>9</v>
      </c>
      <c r="J168" s="54" t="s">
        <v>9</v>
      </c>
    </row>
    <row r="169" spans="3:10" x14ac:dyDescent="0.35">
      <c r="C169" s="62" t="s">
        <v>169</v>
      </c>
    </row>
    <row r="170" spans="3:10" hidden="1" x14ac:dyDescent="0.35">
      <c r="G170" s="34"/>
    </row>
  </sheetData>
  <mergeCells count="1">
    <mergeCell ref="C1:J1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2023-2024 PART B, Section 611, Flow-Through Subgrant Awards (CFDA #84.027A)</dc:title>
  <dc:creator>VITA Program</dc:creator>
  <cp:lastModifiedBy>VITA Program</cp:lastModifiedBy>
  <dcterms:created xsi:type="dcterms:W3CDTF">2023-06-27T17:49:48Z</dcterms:created>
  <dcterms:modified xsi:type="dcterms:W3CDTF">2023-07-14T15:41:09Z</dcterms:modified>
</cp:coreProperties>
</file>