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DIRECT AID\Tax Credit Scholarships\FY24\"/>
    </mc:Choice>
  </mc:AlternateContent>
  <xr:revisionPtr revIDLastSave="0" documentId="13_ncr:1_{763AFD6A-516B-4D7E-BA11-46B06DD93E30}" xr6:coauthVersionLast="47" xr6:coauthVersionMax="47" xr10:uidLastSave="{00000000-0000-0000-0000-000000000000}"/>
  <bookViews>
    <workbookView xWindow="-57720" yWindow="-120" windowWidth="29040" windowHeight="157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1" i="1" l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D141" i="1" l="1"/>
  <c r="F141" i="1" s="1"/>
  <c r="D140" i="1"/>
  <c r="F140" i="1" s="1"/>
  <c r="D139" i="1"/>
  <c r="F139" i="1" s="1"/>
  <c r="D138" i="1"/>
  <c r="F138" i="1" s="1"/>
  <c r="D137" i="1"/>
  <c r="F137" i="1" s="1"/>
  <c r="D136" i="1"/>
  <c r="F136" i="1" s="1"/>
  <c r="D135" i="1"/>
  <c r="D134" i="1"/>
  <c r="D133" i="1"/>
  <c r="F133" i="1" s="1"/>
  <c r="D132" i="1"/>
  <c r="F132" i="1" s="1"/>
  <c r="D131" i="1"/>
  <c r="F131" i="1" s="1"/>
  <c r="D130" i="1"/>
  <c r="F130" i="1" s="1"/>
  <c r="D129" i="1"/>
  <c r="F129" i="1" s="1"/>
  <c r="D128" i="1"/>
  <c r="F128" i="1" s="1"/>
  <c r="D127" i="1"/>
  <c r="D126" i="1"/>
  <c r="D125" i="1"/>
  <c r="F125" i="1" s="1"/>
  <c r="D124" i="1"/>
  <c r="F124" i="1" s="1"/>
  <c r="D123" i="1"/>
  <c r="F123" i="1" s="1"/>
  <c r="D122" i="1"/>
  <c r="F122" i="1" s="1"/>
  <c r="D121" i="1"/>
  <c r="F121" i="1" s="1"/>
  <c r="D120" i="1"/>
  <c r="F120" i="1" s="1"/>
  <c r="D119" i="1"/>
  <c r="D118" i="1"/>
  <c r="D117" i="1"/>
  <c r="F117" i="1" s="1"/>
  <c r="D116" i="1"/>
  <c r="F116" i="1" s="1"/>
  <c r="D115" i="1"/>
  <c r="F115" i="1" s="1"/>
  <c r="D114" i="1"/>
  <c r="F114" i="1" s="1"/>
  <c r="D113" i="1"/>
  <c r="F113" i="1" s="1"/>
  <c r="D112" i="1"/>
  <c r="F112" i="1" s="1"/>
  <c r="D111" i="1"/>
  <c r="D110" i="1"/>
  <c r="D109" i="1"/>
  <c r="F109" i="1" s="1"/>
  <c r="D108" i="1"/>
  <c r="F108" i="1" s="1"/>
  <c r="D107" i="1"/>
  <c r="F107" i="1" s="1"/>
  <c r="D106" i="1"/>
  <c r="F106" i="1" s="1"/>
  <c r="D105" i="1"/>
  <c r="F105" i="1" s="1"/>
  <c r="D104" i="1"/>
  <c r="F104" i="1" s="1"/>
  <c r="D103" i="1"/>
  <c r="D102" i="1"/>
  <c r="D101" i="1"/>
  <c r="F101" i="1" s="1"/>
  <c r="D100" i="1"/>
  <c r="F100" i="1" s="1"/>
  <c r="D99" i="1"/>
  <c r="F99" i="1" s="1"/>
  <c r="D98" i="1"/>
  <c r="F98" i="1" s="1"/>
  <c r="D97" i="1"/>
  <c r="F97" i="1" s="1"/>
  <c r="D96" i="1"/>
  <c r="F96" i="1" s="1"/>
  <c r="D95" i="1"/>
  <c r="D94" i="1"/>
  <c r="D93" i="1"/>
  <c r="F93" i="1" s="1"/>
  <c r="D92" i="1"/>
  <c r="F92" i="1" s="1"/>
  <c r="D91" i="1"/>
  <c r="F91" i="1" s="1"/>
  <c r="D90" i="1"/>
  <c r="F90" i="1" s="1"/>
  <c r="D89" i="1"/>
  <c r="F89" i="1" s="1"/>
  <c r="D88" i="1"/>
  <c r="F88" i="1" s="1"/>
  <c r="D87" i="1"/>
  <c r="D86" i="1"/>
  <c r="D85" i="1"/>
  <c r="F85" i="1" s="1"/>
  <c r="D84" i="1"/>
  <c r="F84" i="1" s="1"/>
  <c r="D83" i="1"/>
  <c r="F83" i="1" s="1"/>
  <c r="D82" i="1"/>
  <c r="F82" i="1" s="1"/>
  <c r="D81" i="1"/>
  <c r="F81" i="1" s="1"/>
  <c r="D80" i="1"/>
  <c r="F80" i="1" s="1"/>
  <c r="D79" i="1"/>
  <c r="D78" i="1"/>
  <c r="D77" i="1"/>
  <c r="F77" i="1" s="1"/>
  <c r="D76" i="1"/>
  <c r="F76" i="1" s="1"/>
  <c r="D75" i="1"/>
  <c r="F75" i="1" s="1"/>
  <c r="D74" i="1"/>
  <c r="F74" i="1" s="1"/>
  <c r="D73" i="1"/>
  <c r="F73" i="1" s="1"/>
  <c r="D72" i="1"/>
  <c r="F72" i="1" s="1"/>
  <c r="D71" i="1"/>
  <c r="D70" i="1"/>
  <c r="D69" i="1"/>
  <c r="F69" i="1" s="1"/>
  <c r="D68" i="1"/>
  <c r="F68" i="1" s="1"/>
  <c r="D67" i="1"/>
  <c r="F67" i="1" s="1"/>
  <c r="D66" i="1"/>
  <c r="F66" i="1" s="1"/>
  <c r="D65" i="1"/>
  <c r="F65" i="1" s="1"/>
  <c r="D64" i="1"/>
  <c r="F64" i="1" s="1"/>
  <c r="D63" i="1"/>
  <c r="D62" i="1"/>
  <c r="D61" i="1"/>
  <c r="F61" i="1" s="1"/>
  <c r="D60" i="1"/>
  <c r="F60" i="1" s="1"/>
  <c r="D59" i="1"/>
  <c r="F59" i="1" s="1"/>
  <c r="D58" i="1"/>
  <c r="F58" i="1" s="1"/>
  <c r="D57" i="1"/>
  <c r="F57" i="1" s="1"/>
  <c r="D56" i="1"/>
  <c r="F56" i="1" s="1"/>
  <c r="D55" i="1"/>
  <c r="D54" i="1"/>
  <c r="D53" i="1"/>
  <c r="F53" i="1" s="1"/>
  <c r="D52" i="1"/>
  <c r="F52" i="1" s="1"/>
  <c r="D51" i="1"/>
  <c r="F51" i="1" s="1"/>
  <c r="D50" i="1"/>
  <c r="F50" i="1" s="1"/>
  <c r="D49" i="1"/>
  <c r="D48" i="1"/>
  <c r="F48" i="1" s="1"/>
  <c r="D47" i="1"/>
  <c r="D46" i="1"/>
  <c r="D45" i="1"/>
  <c r="F45" i="1" s="1"/>
  <c r="D44" i="1"/>
  <c r="F44" i="1" s="1"/>
  <c r="D43" i="1"/>
  <c r="F43" i="1" s="1"/>
  <c r="D42" i="1"/>
  <c r="F42" i="1" s="1"/>
  <c r="D41" i="1"/>
  <c r="D40" i="1"/>
  <c r="F40" i="1" s="1"/>
  <c r="D39" i="1"/>
  <c r="D38" i="1"/>
  <c r="D37" i="1"/>
  <c r="F37" i="1" s="1"/>
  <c r="D36" i="1"/>
  <c r="F36" i="1" s="1"/>
  <c r="D35" i="1"/>
  <c r="F35" i="1" s="1"/>
  <c r="D34" i="1"/>
  <c r="F34" i="1" s="1"/>
  <c r="D33" i="1"/>
  <c r="D32" i="1"/>
  <c r="F32" i="1" s="1"/>
  <c r="D31" i="1"/>
  <c r="D30" i="1"/>
  <c r="D29" i="1"/>
  <c r="F29" i="1" s="1"/>
  <c r="D28" i="1"/>
  <c r="F28" i="1" s="1"/>
  <c r="D27" i="1"/>
  <c r="F27" i="1" s="1"/>
  <c r="D26" i="1"/>
  <c r="F26" i="1" s="1"/>
  <c r="D25" i="1"/>
  <c r="D24" i="1"/>
  <c r="F24" i="1" s="1"/>
  <c r="D23" i="1"/>
  <c r="D22" i="1"/>
  <c r="D21" i="1"/>
  <c r="F21" i="1" s="1"/>
  <c r="D20" i="1"/>
  <c r="F20" i="1" s="1"/>
  <c r="D19" i="1"/>
  <c r="F19" i="1" s="1"/>
  <c r="D18" i="1"/>
  <c r="F18" i="1" s="1"/>
  <c r="D17" i="1"/>
  <c r="D16" i="1"/>
  <c r="F16" i="1" s="1"/>
  <c r="D15" i="1"/>
  <c r="D14" i="1"/>
  <c r="D13" i="1"/>
  <c r="F13" i="1" s="1"/>
  <c r="D12" i="1"/>
  <c r="F12" i="1" s="1"/>
  <c r="D11" i="1"/>
  <c r="F11" i="1" s="1"/>
  <c r="D10" i="1"/>
  <c r="F10" i="1" s="1"/>
  <c r="D9" i="1"/>
  <c r="D8" i="1"/>
  <c r="F8" i="1" s="1"/>
  <c r="D7" i="1"/>
  <c r="D6" i="1"/>
  <c r="E3" i="1"/>
  <c r="F118" i="1" l="1"/>
  <c r="F126" i="1"/>
  <c r="F134" i="1"/>
  <c r="F6" i="1"/>
  <c r="F14" i="1"/>
  <c r="F22" i="1"/>
  <c r="F30" i="1"/>
  <c r="F38" i="1"/>
  <c r="F46" i="1"/>
  <c r="F54" i="1"/>
  <c r="F62" i="1"/>
  <c r="F70" i="1"/>
  <c r="F78" i="1"/>
  <c r="F86" i="1"/>
  <c r="F94" i="1"/>
  <c r="F102" i="1"/>
  <c r="F110" i="1"/>
  <c r="F7" i="1"/>
  <c r="F15" i="1"/>
  <c r="F23" i="1"/>
  <c r="F31" i="1"/>
  <c r="F39" i="1"/>
  <c r="F47" i="1"/>
  <c r="F55" i="1"/>
  <c r="F63" i="1"/>
  <c r="F71" i="1"/>
  <c r="F79" i="1"/>
  <c r="F87" i="1"/>
  <c r="F95" i="1"/>
  <c r="F103" i="1"/>
  <c r="F111" i="1"/>
  <c r="F119" i="1"/>
  <c r="F127" i="1"/>
  <c r="F135" i="1"/>
  <c r="F9" i="1"/>
  <c r="F17" i="1"/>
  <c r="F25" i="1"/>
  <c r="F33" i="1"/>
  <c r="F41" i="1"/>
  <c r="F49" i="1"/>
  <c r="F3" i="1"/>
  <c r="D2" i="1"/>
  <c r="C3" i="1"/>
</calcChain>
</file>

<file path=xl/sharedStrings.xml><?xml version="1.0" encoding="utf-8"?>
<sst xmlns="http://schemas.openxmlformats.org/spreadsheetml/2006/main" count="148" uniqueCount="148">
  <si>
    <t>Comp Index</t>
  </si>
  <si>
    <t>Div.</t>
  </si>
  <si>
    <t>Composite</t>
  </si>
  <si>
    <t>Capped @</t>
  </si>
  <si>
    <t>Code</t>
  </si>
  <si>
    <t>Division</t>
  </si>
  <si>
    <t>Index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</si>
  <si>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</si>
  <si>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</si>
  <si>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</si>
  <si>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</si>
  <si>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</si>
  <si>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</si>
  <si>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</si>
  <si>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</si>
  <si>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</si>
  <si>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</si>
  <si>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</si>
  <si>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</si>
  <si>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</si>
  <si>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</si>
  <si>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</si>
  <si>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</si>
  <si>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</si>
  <si>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</si>
  <si>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</si>
  <si>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</si>
  <si>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</si>
  <si>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</si>
  <si>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</si>
  <si>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</si>
  <si>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</si>
  <si>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</si>
  <si>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</si>
  <si>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</si>
  <si>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 County</t>
  </si>
  <si>
    <t>Fauquier</t>
  </si>
  <si>
    <t>Floyd</t>
  </si>
  <si>
    <t>Fluvanna</t>
  </si>
  <si>
    <t>Franklin County</t>
  </si>
  <si>
    <t>Frederick</t>
  </si>
  <si>
    <t>Giles</t>
  </si>
  <si>
    <t>Gloucester</t>
  </si>
  <si>
    <t>Goochland</t>
  </si>
  <si>
    <t>Grayson</t>
  </si>
  <si>
    <t>*Greene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</si>
  <si>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</si>
  <si>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</si>
  <si>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</si>
  <si>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</si>
  <si>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</si>
  <si>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</si>
  <si>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</si>
  <si>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</si>
  <si>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</si>
  <si>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&amp; Queen</t>
  </si>
  <si>
    <t>King William</t>
  </si>
  <si>
    <t>Lancaster</t>
  </si>
  <si>
    <t>Lee</t>
  </si>
  <si>
    <t>Loudoun</t>
  </si>
  <si>
    <t>Louisa</t>
  </si>
  <si>
    <t>Lunenburg</t>
  </si>
  <si>
    <t>*Madison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</si>
  <si>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</si>
  <si>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</si>
  <si>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</si>
  <si>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</si>
  <si>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</si>
  <si>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</si>
  <si>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</si>
  <si>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</si>
  <si>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</si>
  <si>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</si>
  <si>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</si>
  <si>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</si>
  <si>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</si>
  <si>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</si>
  <si>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</si>
  <si>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</si>
  <si>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</si>
  <si>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</si>
  <si>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</si>
  <si>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 County</t>
  </si>
  <si>
    <t>Roanoke County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</si>
  <si>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</si>
  <si>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</si>
  <si>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</si>
  <si>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</si>
  <si>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</si>
  <si>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</si>
  <si>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</si>
  <si>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</si>
  <si>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</si>
  <si>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</si>
  <si>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</si>
  <si>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</si>
  <si>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</si>
  <si>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</si>
  <si>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</si>
  <si>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</si>
  <si>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</si>
  <si>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</si>
  <si>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</si>
  <si>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</si>
  <si>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</si>
  <si>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</si>
  <si>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</si>
  <si>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</si>
  <si>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</si>
  <si>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</si>
  <si>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</si>
  <si>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</si>
  <si>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</si>
  <si>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</si>
  <si>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</si>
  <si>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</si>
  <si>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</si>
  <si>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</si>
  <si>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</si>
  <si>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</si>
  <si>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</si>
  <si>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</si>
  <si>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</si>
  <si>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</si>
  <si>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</si>
  <si>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</si>
  <si>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</si>
  <si>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</si>
  <si>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</si>
  <si>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</si>
  <si>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</si>
  <si>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</si>
  <si>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</si>
  <si>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</t>
  </si>
  <si>
    <t>Lexington</t>
  </si>
  <si>
    <t>Emporia</t>
  </si>
  <si>
    <t>Salem</t>
  </si>
  <si>
    <t>Bedford City</t>
  </si>
  <si>
    <t>Poquoson</t>
  </si>
  <si>
    <t>Manassas City</t>
  </si>
  <si>
    <t>Manassas Park</t>
  </si>
  <si>
    <t>Colonial Beach</t>
  </si>
  <si>
    <t>West Point</t>
  </si>
  <si>
    <t>VPI</t>
  </si>
  <si>
    <t>State Cost</t>
  </si>
  <si>
    <t>Per Pupil</t>
  </si>
  <si>
    <t>Rate</t>
  </si>
  <si>
    <t>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</si>
</sst>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"/>
    <numFmt numFmtId="165" formatCode="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3" fillId="0" borderId="0" xfId="0" applyFont="1"/>
    <xf numFmtId="165" fontId="6" fillId="0" borderId="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Alignment="1"/>
    <xf numFmtId="43" fontId="6" fillId="0" borderId="0" xfId="1" applyFont="1" applyFill="1" applyBorder="1" applyAlignment="1">
      <alignment vertical="center"/>
    </xf>
    <xf numFmtId="43" fontId="6" fillId="0" borderId="8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IRECT%20AID\2022-2024%20Budget\$%20Direct%20Aid%20Budget%20Spreadsheet\Final%20GA%20Budget%20Chapter%20769%20April%202023\Final%20GA%20Budget%20Ch%20769%20-%20April%202023.xlsm" TargetMode="External"/><Relationship Id="rId1" Type="http://schemas.openxmlformats.org/officeDocument/2006/relationships/externalLinkPath" Target="/DIRECT%20AID/2022-2024%20Budget/$%20Direct%20Aid%20Budget%20Spreadsheet/Final%20GA%20Budget%20Chapter%20769%20April%202023/Final%20GA%20Budget%20Ch%20769%20-%20April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GET VARIABLES"/>
      <sheetName val="SALARY DATA"/>
      <sheetName val="COCA DATA"/>
      <sheetName val="FISCAL AGENTS"/>
      <sheetName val="PPA"/>
      <sheetName val="FM"/>
      <sheetName val="COMP INDEX"/>
      <sheetName val="ADM"/>
      <sheetName val="FREE LUNCH"/>
      <sheetName val="SOQ CALCS"/>
      <sheetName val="BENEFITS"/>
      <sheetName val="COMP SUPP"/>
      <sheetName val="CS Queries"/>
      <sheetName val="REMEDIAL SUMMER SCHOOL"/>
      <sheetName val="SCHOOL CONSTRUCTION"/>
      <sheetName val="GOVS SCHOOL"/>
      <sheetName val="GTHH Hold Harmless"/>
      <sheetName val="Hold Harmless Scenarios"/>
      <sheetName val="Project Graduation"/>
      <sheetName val="Math, Reading Specialists"/>
      <sheetName val="Early Reading Specialists"/>
      <sheetName val="BONUS PYMT"/>
      <sheetName val="SCHOOL MEALS EXPANSION"/>
      <sheetName val="Early Childhood ED4"/>
      <sheetName val="VPSA TECHNOLOGY"/>
      <sheetName val="ADULT ED"/>
      <sheetName val="VIRTUAL VA"/>
      <sheetName val="INDIAN CHILDREN"/>
      <sheetName val="SCHOOL LUNCH"/>
      <sheetName val="SOP"/>
      <sheetName val="HOMEBOUND"/>
      <sheetName val="SPEC ED JAILS"/>
      <sheetName val="LOTTERY"/>
      <sheetName val="Learning Loss PPA"/>
      <sheetName val="Accomack Northampton Distr"/>
      <sheetName val="Supplemental GF"/>
      <sheetName val="FOSTER CARE"/>
      <sheetName val="ENROLLMENT LOSS"/>
      <sheetName val="AT RISK"/>
      <sheetName val="VPI"/>
      <sheetName val="VPI +"/>
      <sheetName val="EARLY READING"/>
      <sheetName val="MENTOR TEACHER"/>
      <sheetName val="K-3 PRIMARY CLASS SIZE"/>
      <sheetName val="SCHOOL BREAKFAST"/>
      <sheetName val="ALGEBRA READINESS"/>
      <sheetName val="ALTERNATIVE ED"/>
      <sheetName val="ISAEP"/>
      <sheetName val="TUITION"/>
      <sheetName val="VOCATIONAL ED - CAT"/>
      <sheetName val="SUPPLEMENTAL BASIC AID"/>
      <sheetName val="ESL"/>
      <sheetName val="EFAL"/>
      <sheetName val="DISTRIBUTION SUMMARY"/>
      <sheetName val="BASE COMPARISON"/>
      <sheetName val="Increment Tracking Link"/>
      <sheetName val="Fund Code Appropriations"/>
      <sheetName val="Appropriation Act"/>
      <sheetName val="Required Local Effort"/>
      <sheetName val="Final Access Data"/>
      <sheetName val="SOQ Queries"/>
      <sheetName val="Manual AutoQuery Check"/>
      <sheetName val="LINK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55">
          <cell r="A155">
            <v>1</v>
          </cell>
          <cell r="B155" t="str">
            <v>Accomack</v>
          </cell>
          <cell r="C155">
            <v>0.34129999999999999</v>
          </cell>
          <cell r="D155">
            <v>0.34129999999999999</v>
          </cell>
          <cell r="E155" t="str">
            <v/>
          </cell>
          <cell r="F155">
            <v>8359</v>
          </cell>
          <cell r="G155">
            <v>312.34398653418043</v>
          </cell>
          <cell r="H155">
            <v>0.58464767375071802</v>
          </cell>
          <cell r="I155">
            <v>183</v>
          </cell>
          <cell r="J155">
            <v>90</v>
          </cell>
          <cell r="K155">
            <v>93</v>
          </cell>
          <cell r="L155">
            <v>93</v>
          </cell>
          <cell r="M155">
            <v>0</v>
          </cell>
          <cell r="N155">
            <v>93</v>
          </cell>
          <cell r="P155">
            <v>0</v>
          </cell>
          <cell r="R155">
            <v>0</v>
          </cell>
          <cell r="S155">
            <v>512065</v>
          </cell>
          <cell r="T155">
            <v>512065</v>
          </cell>
        </row>
        <row r="156">
          <cell r="A156">
            <v>2</v>
          </cell>
          <cell r="B156" t="str">
            <v>Albemarle</v>
          </cell>
          <cell r="C156">
            <v>0.63870000000000005</v>
          </cell>
          <cell r="D156">
            <v>0.5</v>
          </cell>
          <cell r="E156" t="str">
            <v/>
          </cell>
          <cell r="F156">
            <v>8359</v>
          </cell>
          <cell r="G156">
            <v>1034.7614187273516</v>
          </cell>
          <cell r="H156">
            <v>0.2554536612477421</v>
          </cell>
          <cell r="I156">
            <v>264</v>
          </cell>
          <cell r="J156">
            <v>51</v>
          </cell>
          <cell r="K156">
            <v>213</v>
          </cell>
          <cell r="L156">
            <v>213</v>
          </cell>
          <cell r="M156">
            <v>0</v>
          </cell>
          <cell r="N156">
            <v>213</v>
          </cell>
          <cell r="P156">
            <v>0</v>
          </cell>
          <cell r="R156">
            <v>0</v>
          </cell>
          <cell r="S156">
            <v>890234</v>
          </cell>
          <cell r="T156">
            <v>890234</v>
          </cell>
        </row>
        <row r="157">
          <cell r="A157">
            <v>3</v>
          </cell>
          <cell r="B157" t="str">
            <v>Alleghany</v>
          </cell>
          <cell r="C157">
            <v>0.28999999999999998</v>
          </cell>
          <cell r="D157">
            <v>0.28999999999999998</v>
          </cell>
          <cell r="E157" t="str">
            <v/>
          </cell>
          <cell r="F157">
            <v>8359</v>
          </cell>
          <cell r="G157">
            <v>247.17302996670364</v>
          </cell>
          <cell r="H157">
            <v>0.45764413445378149</v>
          </cell>
          <cell r="I157">
            <v>113</v>
          </cell>
          <cell r="J157">
            <v>0</v>
          </cell>
          <cell r="K157">
            <v>113</v>
          </cell>
          <cell r="L157">
            <v>113</v>
          </cell>
          <cell r="M157">
            <v>0</v>
          </cell>
          <cell r="N157">
            <v>113</v>
          </cell>
          <cell r="P157">
            <v>0</v>
          </cell>
          <cell r="R157">
            <v>0</v>
          </cell>
          <cell r="S157">
            <v>670643</v>
          </cell>
          <cell r="T157">
            <v>670643</v>
          </cell>
        </row>
        <row r="158">
          <cell r="A158">
            <v>4</v>
          </cell>
          <cell r="B158" t="str">
            <v>Amelia</v>
          </cell>
          <cell r="C158">
            <v>0.36520000000000002</v>
          </cell>
          <cell r="D158">
            <v>0.36520000000000002</v>
          </cell>
          <cell r="E158" t="str">
            <v/>
          </cell>
          <cell r="F158">
            <v>8359</v>
          </cell>
          <cell r="G158">
            <v>117.28675623800382</v>
          </cell>
          <cell r="H158">
            <v>0.46736596736596736</v>
          </cell>
          <cell r="I158">
            <v>55</v>
          </cell>
          <cell r="J158">
            <v>7</v>
          </cell>
          <cell r="K158">
            <v>48</v>
          </cell>
          <cell r="L158">
            <v>48</v>
          </cell>
          <cell r="M158">
            <v>0</v>
          </cell>
          <cell r="N158">
            <v>48</v>
          </cell>
          <cell r="P158">
            <v>0</v>
          </cell>
          <cell r="R158">
            <v>0</v>
          </cell>
          <cell r="S158">
            <v>254702</v>
          </cell>
          <cell r="T158">
            <v>254702</v>
          </cell>
        </row>
        <row r="159">
          <cell r="A159">
            <v>5</v>
          </cell>
          <cell r="B159" t="str">
            <v>Amherst</v>
          </cell>
          <cell r="C159">
            <v>0.30480000000000002</v>
          </cell>
          <cell r="D159">
            <v>0.30480000000000002</v>
          </cell>
          <cell r="E159" t="str">
            <v/>
          </cell>
          <cell r="F159">
            <v>8359</v>
          </cell>
          <cell r="G159">
            <v>277.8397900262467</v>
          </cell>
          <cell r="H159">
            <v>0.45184206445359826</v>
          </cell>
          <cell r="I159">
            <v>126</v>
          </cell>
          <cell r="J159">
            <v>0</v>
          </cell>
          <cell r="K159">
            <v>126</v>
          </cell>
          <cell r="L159">
            <v>126</v>
          </cell>
          <cell r="M159">
            <v>0</v>
          </cell>
          <cell r="N159">
            <v>126</v>
          </cell>
          <cell r="P159">
            <v>0</v>
          </cell>
          <cell r="R159">
            <v>0</v>
          </cell>
          <cell r="S159">
            <v>732208</v>
          </cell>
          <cell r="T159">
            <v>732208</v>
          </cell>
        </row>
        <row r="160">
          <cell r="A160">
            <v>6</v>
          </cell>
          <cell r="B160" t="str">
            <v>Appomattox</v>
          </cell>
          <cell r="C160">
            <v>0.29599999999999999</v>
          </cell>
          <cell r="D160">
            <v>0.29599999999999999</v>
          </cell>
          <cell r="E160" t="str">
            <v/>
          </cell>
          <cell r="F160">
            <v>8359</v>
          </cell>
          <cell r="G160">
            <v>178.91030004478279</v>
          </cell>
          <cell r="H160">
            <v>0.43860424028268552</v>
          </cell>
          <cell r="I160">
            <v>78</v>
          </cell>
          <cell r="J160">
            <v>7</v>
          </cell>
          <cell r="K160">
            <v>71</v>
          </cell>
          <cell r="L160">
            <v>71</v>
          </cell>
          <cell r="M160">
            <v>0</v>
          </cell>
          <cell r="N160">
            <v>71</v>
          </cell>
          <cell r="P160">
            <v>0</v>
          </cell>
          <cell r="R160">
            <v>0</v>
          </cell>
          <cell r="S160">
            <v>417816</v>
          </cell>
          <cell r="T160">
            <v>417816</v>
          </cell>
        </row>
        <row r="161">
          <cell r="A161">
            <v>7</v>
          </cell>
          <cell r="B161" t="str">
            <v>Arlington</v>
          </cell>
          <cell r="C161">
            <v>0.8</v>
          </cell>
          <cell r="D161">
            <v>0.5</v>
          </cell>
          <cell r="E161">
            <v>1.0983000000000001</v>
          </cell>
          <cell r="F161">
            <v>8989</v>
          </cell>
          <cell r="G161">
            <v>2039.7227577838344</v>
          </cell>
          <cell r="H161">
            <v>0.22955895589558956</v>
          </cell>
          <cell r="I161">
            <v>468</v>
          </cell>
          <cell r="J161">
            <v>66</v>
          </cell>
          <cell r="K161">
            <v>402</v>
          </cell>
          <cell r="L161">
            <v>402</v>
          </cell>
          <cell r="M161">
            <v>0</v>
          </cell>
          <cell r="N161">
            <v>402</v>
          </cell>
          <cell r="P161">
            <v>0</v>
          </cell>
          <cell r="R161">
            <v>0</v>
          </cell>
          <cell r="S161">
            <v>1806789</v>
          </cell>
          <cell r="T161">
            <v>1806789</v>
          </cell>
        </row>
        <row r="162">
          <cell r="A162">
            <v>8</v>
          </cell>
          <cell r="B162" t="str">
            <v>Augusta</v>
          </cell>
          <cell r="C162">
            <v>0.37509999999999999</v>
          </cell>
          <cell r="D162">
            <v>0.37509999999999999</v>
          </cell>
          <cell r="E162" t="str">
            <v/>
          </cell>
          <cell r="F162">
            <v>8359</v>
          </cell>
          <cell r="G162">
            <v>686.1148159798679</v>
          </cell>
          <cell r="H162">
            <v>0.31433075513550002</v>
          </cell>
          <cell r="I162">
            <v>216</v>
          </cell>
          <cell r="J162">
            <v>0</v>
          </cell>
          <cell r="K162">
            <v>216</v>
          </cell>
          <cell r="L162">
            <v>216</v>
          </cell>
          <cell r="M162">
            <v>0</v>
          </cell>
          <cell r="N162">
            <v>216</v>
          </cell>
          <cell r="P162">
            <v>0</v>
          </cell>
          <cell r="R162">
            <v>0</v>
          </cell>
          <cell r="S162">
            <v>1128284</v>
          </cell>
          <cell r="T162">
            <v>1128284</v>
          </cell>
        </row>
        <row r="163">
          <cell r="A163">
            <v>9</v>
          </cell>
          <cell r="B163" t="str">
            <v>Bath</v>
          </cell>
          <cell r="C163">
            <v>0.8</v>
          </cell>
          <cell r="D163">
            <v>0.5</v>
          </cell>
          <cell r="E163" t="str">
            <v/>
          </cell>
          <cell r="F163">
            <v>8359</v>
          </cell>
          <cell r="G163">
            <v>33.694791666666674</v>
          </cell>
          <cell r="H163">
            <v>0.42803030303030304</v>
          </cell>
          <cell r="I163">
            <v>14</v>
          </cell>
          <cell r="J163">
            <v>14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>
            <v>10</v>
          </cell>
          <cell r="B164" t="str">
            <v>Bedford County</v>
          </cell>
          <cell r="C164">
            <v>0.31319999999999998</v>
          </cell>
          <cell r="D164">
            <v>0.31319999999999998</v>
          </cell>
          <cell r="E164" t="str">
            <v/>
          </cell>
          <cell r="F164">
            <v>8359</v>
          </cell>
          <cell r="G164">
            <v>629.35806073094648</v>
          </cell>
          <cell r="H164">
            <v>0.32932264053101018</v>
          </cell>
          <cell r="I164">
            <v>207</v>
          </cell>
          <cell r="J164">
            <v>2</v>
          </cell>
          <cell r="K164">
            <v>205</v>
          </cell>
          <cell r="L164">
            <v>205</v>
          </cell>
          <cell r="M164">
            <v>0</v>
          </cell>
          <cell r="N164">
            <v>205</v>
          </cell>
          <cell r="P164">
            <v>0</v>
          </cell>
          <cell r="R164">
            <v>0</v>
          </cell>
          <cell r="S164">
            <v>1176897</v>
          </cell>
          <cell r="T164">
            <v>1176897</v>
          </cell>
        </row>
        <row r="165">
          <cell r="A165">
            <v>11</v>
          </cell>
          <cell r="B165" t="str">
            <v>Bland</v>
          </cell>
          <cell r="C165">
            <v>0.35310000000000002</v>
          </cell>
          <cell r="D165">
            <v>0.35310000000000002</v>
          </cell>
          <cell r="E165" t="str">
            <v/>
          </cell>
          <cell r="F165">
            <v>8359</v>
          </cell>
          <cell r="G165">
            <v>42.91184767277857</v>
          </cell>
          <cell r="H165">
            <v>0.41726618705035973</v>
          </cell>
          <cell r="I165">
            <v>18</v>
          </cell>
          <cell r="J165">
            <v>12</v>
          </cell>
          <cell r="K165">
            <v>6</v>
          </cell>
          <cell r="L165">
            <v>6</v>
          </cell>
          <cell r="M165">
            <v>0</v>
          </cell>
          <cell r="N165">
            <v>6</v>
          </cell>
          <cell r="P165">
            <v>0</v>
          </cell>
          <cell r="R165">
            <v>0</v>
          </cell>
          <cell r="S165">
            <v>32445</v>
          </cell>
          <cell r="T165">
            <v>32445</v>
          </cell>
        </row>
        <row r="166">
          <cell r="A166">
            <v>12</v>
          </cell>
          <cell r="B166" t="str">
            <v>Botetourt</v>
          </cell>
          <cell r="C166">
            <v>0.40910000000000002</v>
          </cell>
          <cell r="D166">
            <v>0.40910000000000002</v>
          </cell>
          <cell r="E166" t="str">
            <v/>
          </cell>
          <cell r="F166">
            <v>8359</v>
          </cell>
          <cell r="G166">
            <v>344.5240285123017</v>
          </cell>
          <cell r="H166">
            <v>0.23495395159563076</v>
          </cell>
          <cell r="I166">
            <v>81</v>
          </cell>
          <cell r="J166">
            <v>0</v>
          </cell>
          <cell r="K166">
            <v>81</v>
          </cell>
          <cell r="L166">
            <v>81</v>
          </cell>
          <cell r="M166">
            <v>0</v>
          </cell>
          <cell r="N166">
            <v>81</v>
          </cell>
          <cell r="P166">
            <v>0</v>
          </cell>
          <cell r="R166">
            <v>0</v>
          </cell>
          <cell r="S166">
            <v>400086</v>
          </cell>
          <cell r="T166">
            <v>400086</v>
          </cell>
        </row>
        <row r="167">
          <cell r="A167">
            <v>13</v>
          </cell>
          <cell r="B167" t="str">
            <v>Brunswick</v>
          </cell>
          <cell r="C167">
            <v>0.43140000000000001</v>
          </cell>
          <cell r="D167">
            <v>0.43140000000000001</v>
          </cell>
          <cell r="E167" t="str">
            <v/>
          </cell>
          <cell r="F167">
            <v>8359</v>
          </cell>
          <cell r="G167">
            <v>116.63214545454548</v>
          </cell>
          <cell r="H167">
            <v>0.71824854557207496</v>
          </cell>
          <cell r="I167">
            <v>84</v>
          </cell>
          <cell r="J167">
            <v>23</v>
          </cell>
          <cell r="K167">
            <v>61</v>
          </cell>
          <cell r="L167">
            <v>61</v>
          </cell>
          <cell r="M167">
            <v>0</v>
          </cell>
          <cell r="N167">
            <v>61</v>
          </cell>
          <cell r="P167">
            <v>0</v>
          </cell>
          <cell r="R167">
            <v>0</v>
          </cell>
          <cell r="S167">
            <v>289929</v>
          </cell>
          <cell r="T167">
            <v>289929</v>
          </cell>
        </row>
        <row r="168">
          <cell r="A168">
            <v>14</v>
          </cell>
          <cell r="B168" t="str">
            <v>Buchanan</v>
          </cell>
          <cell r="C168">
            <v>0.28499999999999998</v>
          </cell>
          <cell r="D168">
            <v>0.28499999999999998</v>
          </cell>
          <cell r="E168" t="str">
            <v/>
          </cell>
          <cell r="F168">
            <v>8359</v>
          </cell>
          <cell r="G168">
            <v>152.21770334928232</v>
          </cell>
          <cell r="H168">
            <v>0.60184002992891883</v>
          </cell>
          <cell r="I168">
            <v>92</v>
          </cell>
          <cell r="J168">
            <v>68</v>
          </cell>
          <cell r="K168">
            <v>24</v>
          </cell>
          <cell r="L168">
            <v>24</v>
          </cell>
          <cell r="M168">
            <v>0</v>
          </cell>
          <cell r="N168">
            <v>24</v>
          </cell>
          <cell r="P168">
            <v>0</v>
          </cell>
          <cell r="R168">
            <v>0</v>
          </cell>
          <cell r="S168">
            <v>143440</v>
          </cell>
          <cell r="T168">
            <v>143440</v>
          </cell>
        </row>
        <row r="169">
          <cell r="A169">
            <v>15</v>
          </cell>
          <cell r="B169" t="str">
            <v>Buckingham</v>
          </cell>
          <cell r="C169">
            <v>0.32729999999999998</v>
          </cell>
          <cell r="D169">
            <v>0.32729999999999998</v>
          </cell>
          <cell r="E169" t="str">
            <v/>
          </cell>
          <cell r="F169">
            <v>8359</v>
          </cell>
          <cell r="G169">
            <v>103.51463013698631</v>
          </cell>
          <cell r="H169">
            <v>0.54753213601532569</v>
          </cell>
          <cell r="I169">
            <v>57</v>
          </cell>
          <cell r="J169">
            <v>2</v>
          </cell>
          <cell r="K169">
            <v>55</v>
          </cell>
          <cell r="L169">
            <v>55</v>
          </cell>
          <cell r="M169">
            <v>0</v>
          </cell>
          <cell r="N169">
            <v>55</v>
          </cell>
          <cell r="P169">
            <v>0</v>
          </cell>
          <cell r="R169">
            <v>0</v>
          </cell>
          <cell r="S169">
            <v>309270</v>
          </cell>
          <cell r="T169">
            <v>309270</v>
          </cell>
        </row>
        <row r="170">
          <cell r="A170">
            <v>16</v>
          </cell>
          <cell r="B170" t="str">
            <v>Campbell</v>
          </cell>
          <cell r="C170">
            <v>0.2913</v>
          </cell>
          <cell r="D170">
            <v>0.2913</v>
          </cell>
          <cell r="E170" t="str">
            <v/>
          </cell>
          <cell r="F170">
            <v>8359</v>
          </cell>
          <cell r="G170">
            <v>549.51918433056062</v>
          </cell>
          <cell r="H170">
            <v>0.4138719512195122</v>
          </cell>
          <cell r="I170">
            <v>227</v>
          </cell>
          <cell r="J170">
            <v>11</v>
          </cell>
          <cell r="K170">
            <v>216</v>
          </cell>
          <cell r="L170">
            <v>216</v>
          </cell>
          <cell r="M170">
            <v>0</v>
          </cell>
          <cell r="N170">
            <v>216</v>
          </cell>
          <cell r="P170">
            <v>0</v>
          </cell>
          <cell r="R170">
            <v>0</v>
          </cell>
          <cell r="S170">
            <v>1279589</v>
          </cell>
          <cell r="T170">
            <v>1279589</v>
          </cell>
        </row>
        <row r="171">
          <cell r="A171">
            <v>17</v>
          </cell>
          <cell r="B171" t="str">
            <v>Caroline</v>
          </cell>
          <cell r="C171">
            <v>0.36130000000000001</v>
          </cell>
          <cell r="D171">
            <v>0.36130000000000001</v>
          </cell>
          <cell r="E171" t="str">
            <v/>
          </cell>
          <cell r="F171">
            <v>8359</v>
          </cell>
          <cell r="G171">
            <v>315.35574895807792</v>
          </cell>
          <cell r="H171">
            <v>0.43395784543325527</v>
          </cell>
          <cell r="I171">
            <v>137</v>
          </cell>
          <cell r="J171">
            <v>36</v>
          </cell>
          <cell r="K171">
            <v>101</v>
          </cell>
          <cell r="L171">
            <v>101</v>
          </cell>
          <cell r="M171">
            <v>0</v>
          </cell>
          <cell r="N171">
            <v>101</v>
          </cell>
          <cell r="P171">
            <v>0</v>
          </cell>
          <cell r="R171">
            <v>0</v>
          </cell>
          <cell r="S171">
            <v>539228</v>
          </cell>
          <cell r="T171">
            <v>539228</v>
          </cell>
        </row>
        <row r="172">
          <cell r="A172">
            <v>18</v>
          </cell>
          <cell r="B172" t="str">
            <v>Carroll</v>
          </cell>
          <cell r="C172">
            <v>0.26960000000000001</v>
          </cell>
          <cell r="D172">
            <v>0.26960000000000001</v>
          </cell>
          <cell r="E172" t="str">
            <v/>
          </cell>
          <cell r="F172">
            <v>8359</v>
          </cell>
          <cell r="G172">
            <v>241.87855119988075</v>
          </cell>
          <cell r="H172">
            <v>0.50456008583690992</v>
          </cell>
          <cell r="I172">
            <v>122</v>
          </cell>
          <cell r="J172">
            <v>23</v>
          </cell>
          <cell r="K172">
            <v>99</v>
          </cell>
          <cell r="L172">
            <v>99</v>
          </cell>
          <cell r="M172">
            <v>0</v>
          </cell>
          <cell r="N172">
            <v>99</v>
          </cell>
          <cell r="P172">
            <v>0</v>
          </cell>
          <cell r="R172">
            <v>0</v>
          </cell>
          <cell r="S172">
            <v>604436</v>
          </cell>
          <cell r="T172">
            <v>604436</v>
          </cell>
        </row>
        <row r="173">
          <cell r="A173">
            <v>19</v>
          </cell>
          <cell r="B173" t="str">
            <v>Charles City</v>
          </cell>
          <cell r="C173">
            <v>0.58520000000000005</v>
          </cell>
          <cell r="D173">
            <v>0.5</v>
          </cell>
          <cell r="E173" t="str">
            <v/>
          </cell>
          <cell r="F173">
            <v>8359</v>
          </cell>
          <cell r="G173">
            <v>35.157400000000003</v>
          </cell>
          <cell r="H173">
            <v>0.48484848484848486</v>
          </cell>
          <cell r="I173">
            <v>17</v>
          </cell>
          <cell r="J173">
            <v>3</v>
          </cell>
          <cell r="K173">
            <v>14</v>
          </cell>
          <cell r="L173">
            <v>14</v>
          </cell>
          <cell r="M173">
            <v>0</v>
          </cell>
          <cell r="N173">
            <v>14</v>
          </cell>
          <cell r="P173">
            <v>0</v>
          </cell>
          <cell r="R173">
            <v>0</v>
          </cell>
          <cell r="S173">
            <v>58513</v>
          </cell>
          <cell r="T173">
            <v>58513</v>
          </cell>
        </row>
        <row r="174">
          <cell r="A174">
            <v>20</v>
          </cell>
          <cell r="B174" t="str">
            <v>Charlotte</v>
          </cell>
          <cell r="C174">
            <v>0.25509999999999999</v>
          </cell>
          <cell r="D174">
            <v>0.25509999999999999</v>
          </cell>
          <cell r="E174" t="str">
            <v/>
          </cell>
          <cell r="F174">
            <v>8359</v>
          </cell>
          <cell r="G174">
            <v>135.4722972972973</v>
          </cell>
          <cell r="H174">
            <v>0.49688385269121815</v>
          </cell>
          <cell r="I174">
            <v>67</v>
          </cell>
          <cell r="J174">
            <v>11</v>
          </cell>
          <cell r="K174">
            <v>56</v>
          </cell>
          <cell r="L174">
            <v>56</v>
          </cell>
          <cell r="M174">
            <v>0</v>
          </cell>
          <cell r="N174">
            <v>56</v>
          </cell>
          <cell r="P174">
            <v>0</v>
          </cell>
          <cell r="R174">
            <v>0</v>
          </cell>
          <cell r="S174">
            <v>348691</v>
          </cell>
          <cell r="T174">
            <v>348691</v>
          </cell>
        </row>
        <row r="175">
          <cell r="A175">
            <v>21</v>
          </cell>
          <cell r="B175" t="str">
            <v>Chesterfield</v>
          </cell>
          <cell r="C175">
            <v>0.35460000000000003</v>
          </cell>
          <cell r="D175">
            <v>0.35460000000000003</v>
          </cell>
          <cell r="E175" t="str">
            <v/>
          </cell>
          <cell r="F175">
            <v>8359</v>
          </cell>
          <cell r="G175">
            <v>4433.8451275396746</v>
          </cell>
          <cell r="H175">
            <v>0.31526470093457942</v>
          </cell>
          <cell r="I175">
            <v>1398</v>
          </cell>
          <cell r="J175">
            <v>122</v>
          </cell>
          <cell r="K175">
            <v>1276</v>
          </cell>
          <cell r="L175">
            <v>1276</v>
          </cell>
          <cell r="M175">
            <v>0</v>
          </cell>
          <cell r="N175">
            <v>1276</v>
          </cell>
          <cell r="P175">
            <v>0</v>
          </cell>
          <cell r="R175">
            <v>0</v>
          </cell>
          <cell r="S175">
            <v>6883891</v>
          </cell>
          <cell r="T175">
            <v>6883891</v>
          </cell>
        </row>
        <row r="176">
          <cell r="A176">
            <v>22</v>
          </cell>
          <cell r="B176" t="str">
            <v>Clarke</v>
          </cell>
          <cell r="C176">
            <v>0.57279999999999998</v>
          </cell>
          <cell r="D176">
            <v>0.5</v>
          </cell>
          <cell r="E176">
            <v>1.0246</v>
          </cell>
          <cell r="F176">
            <v>8516</v>
          </cell>
          <cell r="G176">
            <v>122.11378737541527</v>
          </cell>
          <cell r="H176">
            <v>0.17686721991701246</v>
          </cell>
          <cell r="I176">
            <v>22</v>
          </cell>
          <cell r="J176">
            <v>2</v>
          </cell>
          <cell r="K176">
            <v>20</v>
          </cell>
          <cell r="L176">
            <v>20</v>
          </cell>
          <cell r="M176">
            <v>0</v>
          </cell>
          <cell r="N176">
            <v>20</v>
          </cell>
          <cell r="P176">
            <v>0</v>
          </cell>
          <cell r="R176">
            <v>0</v>
          </cell>
          <cell r="S176">
            <v>85160</v>
          </cell>
          <cell r="T176">
            <v>85160</v>
          </cell>
        </row>
        <row r="177">
          <cell r="A177">
            <v>23</v>
          </cell>
          <cell r="B177" t="str">
            <v>Craig</v>
          </cell>
          <cell r="C177">
            <v>0.3362</v>
          </cell>
          <cell r="D177">
            <v>0.3362</v>
          </cell>
          <cell r="E177" t="str">
            <v/>
          </cell>
          <cell r="F177">
            <v>8359</v>
          </cell>
          <cell r="G177">
            <v>33.483805668016196</v>
          </cell>
          <cell r="H177">
            <v>0.45210084033613446</v>
          </cell>
          <cell r="I177">
            <v>15</v>
          </cell>
          <cell r="J177">
            <v>9</v>
          </cell>
          <cell r="K177">
            <v>6</v>
          </cell>
          <cell r="L177">
            <v>6</v>
          </cell>
          <cell r="M177">
            <v>0</v>
          </cell>
          <cell r="N177">
            <v>6</v>
          </cell>
          <cell r="P177">
            <v>0</v>
          </cell>
          <cell r="R177">
            <v>0</v>
          </cell>
          <cell r="S177">
            <v>33292</v>
          </cell>
          <cell r="T177">
            <v>33292</v>
          </cell>
        </row>
        <row r="178">
          <cell r="A178">
            <v>24</v>
          </cell>
          <cell r="B178" t="str">
            <v>Culpeper</v>
          </cell>
          <cell r="C178">
            <v>0.3594</v>
          </cell>
          <cell r="D178">
            <v>0.3594</v>
          </cell>
          <cell r="E178">
            <v>1.0246</v>
          </cell>
          <cell r="F178">
            <v>8516</v>
          </cell>
          <cell r="G178">
            <v>584.08575456662982</v>
          </cell>
          <cell r="H178">
            <v>0.40312720432635785</v>
          </cell>
          <cell r="I178">
            <v>235</v>
          </cell>
          <cell r="J178">
            <v>70</v>
          </cell>
          <cell r="K178">
            <v>165</v>
          </cell>
          <cell r="L178">
            <v>165</v>
          </cell>
          <cell r="M178">
            <v>0</v>
          </cell>
          <cell r="N178">
            <v>165</v>
          </cell>
          <cell r="P178">
            <v>0</v>
          </cell>
          <cell r="R178">
            <v>0</v>
          </cell>
          <cell r="S178">
            <v>900133</v>
          </cell>
          <cell r="T178">
            <v>900133</v>
          </cell>
        </row>
        <row r="179">
          <cell r="A179">
            <v>25</v>
          </cell>
          <cell r="B179" t="str">
            <v>Cumberland</v>
          </cell>
          <cell r="C179">
            <v>0.30599999999999999</v>
          </cell>
          <cell r="D179">
            <v>0.30599999999999999</v>
          </cell>
          <cell r="E179" t="str">
            <v/>
          </cell>
          <cell r="F179">
            <v>8359</v>
          </cell>
          <cell r="G179">
            <v>75.720088888888881</v>
          </cell>
          <cell r="H179">
            <v>0.76946334089191237</v>
          </cell>
          <cell r="I179">
            <v>58</v>
          </cell>
          <cell r="J179">
            <v>5</v>
          </cell>
          <cell r="K179">
            <v>53</v>
          </cell>
          <cell r="L179">
            <v>53</v>
          </cell>
          <cell r="M179">
            <v>0</v>
          </cell>
          <cell r="N179">
            <v>53</v>
          </cell>
          <cell r="P179">
            <v>0</v>
          </cell>
          <cell r="R179">
            <v>0</v>
          </cell>
          <cell r="S179">
            <v>307461</v>
          </cell>
          <cell r="T179">
            <v>307461</v>
          </cell>
        </row>
        <row r="180">
          <cell r="A180">
            <v>26</v>
          </cell>
          <cell r="B180" t="str">
            <v>Dickenson</v>
          </cell>
          <cell r="C180">
            <v>0.2301</v>
          </cell>
          <cell r="D180">
            <v>0.2301</v>
          </cell>
          <cell r="E180" t="str">
            <v/>
          </cell>
          <cell r="F180">
            <v>8359</v>
          </cell>
          <cell r="G180">
            <v>138.27863974495216</v>
          </cell>
          <cell r="H180">
            <v>0.53513906249999998</v>
          </cell>
          <cell r="I180">
            <v>74</v>
          </cell>
          <cell r="J180">
            <v>17</v>
          </cell>
          <cell r="K180">
            <v>57</v>
          </cell>
          <cell r="L180">
            <v>57</v>
          </cell>
          <cell r="M180">
            <v>0</v>
          </cell>
          <cell r="N180">
            <v>57</v>
          </cell>
          <cell r="P180">
            <v>0</v>
          </cell>
          <cell r="R180">
            <v>0</v>
          </cell>
          <cell r="S180">
            <v>366829</v>
          </cell>
          <cell r="T180">
            <v>366829</v>
          </cell>
        </row>
        <row r="181">
          <cell r="A181">
            <v>27</v>
          </cell>
          <cell r="B181" t="str">
            <v>Dinwiddie</v>
          </cell>
          <cell r="C181">
            <v>0.29120000000000001</v>
          </cell>
          <cell r="D181">
            <v>0.29120000000000001</v>
          </cell>
          <cell r="E181" t="str">
            <v/>
          </cell>
          <cell r="F181">
            <v>8359</v>
          </cell>
          <cell r="G181">
            <v>314.00110619469029</v>
          </cell>
          <cell r="H181">
            <v>0.45704467353951889</v>
          </cell>
          <cell r="I181">
            <v>144</v>
          </cell>
          <cell r="J181">
            <v>35</v>
          </cell>
          <cell r="K181">
            <v>109</v>
          </cell>
          <cell r="L181">
            <v>109</v>
          </cell>
          <cell r="M181">
            <v>0</v>
          </cell>
          <cell r="N181">
            <v>109</v>
          </cell>
          <cell r="P181">
            <v>0</v>
          </cell>
          <cell r="R181">
            <v>0</v>
          </cell>
          <cell r="S181">
            <v>645810</v>
          </cell>
          <cell r="T181">
            <v>645810</v>
          </cell>
        </row>
        <row r="182">
          <cell r="A182">
            <v>28</v>
          </cell>
          <cell r="B182" t="str">
            <v>Essex</v>
          </cell>
          <cell r="C182">
            <v>0.46750000000000003</v>
          </cell>
          <cell r="D182">
            <v>0.46750000000000003</v>
          </cell>
          <cell r="E182" t="str">
            <v/>
          </cell>
          <cell r="F182">
            <v>8359</v>
          </cell>
          <cell r="G182">
            <v>123.2893175074184</v>
          </cell>
          <cell r="H182">
            <v>0.62978224228743418</v>
          </cell>
          <cell r="I182">
            <v>78</v>
          </cell>
          <cell r="J182">
            <v>17</v>
          </cell>
          <cell r="K182">
            <v>61</v>
          </cell>
          <cell r="L182">
            <v>61</v>
          </cell>
          <cell r="M182">
            <v>0</v>
          </cell>
          <cell r="N182">
            <v>61</v>
          </cell>
          <cell r="P182">
            <v>0</v>
          </cell>
          <cell r="R182">
            <v>0</v>
          </cell>
          <cell r="S182">
            <v>271521</v>
          </cell>
          <cell r="T182">
            <v>271521</v>
          </cell>
        </row>
        <row r="183">
          <cell r="A183">
            <v>29</v>
          </cell>
          <cell r="B183" t="str">
            <v>Fairfax County</v>
          </cell>
          <cell r="C183">
            <v>0.6532</v>
          </cell>
          <cell r="D183">
            <v>0.5</v>
          </cell>
          <cell r="E183">
            <v>1.0983000000000001</v>
          </cell>
          <cell r="F183">
            <v>8989</v>
          </cell>
          <cell r="G183">
            <v>11864.33823546631</v>
          </cell>
          <cell r="H183">
            <v>0.2441965660081245</v>
          </cell>
          <cell r="I183">
            <v>2897</v>
          </cell>
          <cell r="J183">
            <v>370</v>
          </cell>
          <cell r="K183">
            <v>2527</v>
          </cell>
          <cell r="L183">
            <v>2527</v>
          </cell>
          <cell r="M183">
            <v>88</v>
          </cell>
          <cell r="N183">
            <v>2615</v>
          </cell>
          <cell r="P183">
            <v>0</v>
          </cell>
          <cell r="R183">
            <v>0</v>
          </cell>
          <cell r="S183">
            <v>11753118</v>
          </cell>
          <cell r="T183">
            <v>11753118</v>
          </cell>
        </row>
        <row r="184">
          <cell r="A184">
            <v>30</v>
          </cell>
          <cell r="B184" t="str">
            <v>Fauquier</v>
          </cell>
          <cell r="C184">
            <v>0.58240000000000003</v>
          </cell>
          <cell r="D184">
            <v>0.5</v>
          </cell>
          <cell r="E184">
            <v>1.0246</v>
          </cell>
          <cell r="F184">
            <v>8516</v>
          </cell>
          <cell r="G184">
            <v>758.72044417258724</v>
          </cell>
          <cell r="H184">
            <v>0.22956690241718894</v>
          </cell>
          <cell r="I184">
            <v>174</v>
          </cell>
          <cell r="J184">
            <v>68</v>
          </cell>
          <cell r="K184">
            <v>106</v>
          </cell>
          <cell r="L184">
            <v>106</v>
          </cell>
          <cell r="M184">
            <v>0</v>
          </cell>
          <cell r="N184">
            <v>106</v>
          </cell>
          <cell r="P184">
            <v>0</v>
          </cell>
          <cell r="R184">
            <v>0</v>
          </cell>
          <cell r="S184">
            <v>451348</v>
          </cell>
          <cell r="T184">
            <v>451348</v>
          </cell>
        </row>
        <row r="185">
          <cell r="A185">
            <v>31</v>
          </cell>
          <cell r="B185" t="str">
            <v>Floyd</v>
          </cell>
          <cell r="C185">
            <v>0.3513</v>
          </cell>
          <cell r="D185">
            <v>0.3513</v>
          </cell>
          <cell r="E185" t="str">
            <v/>
          </cell>
          <cell r="F185">
            <v>8359</v>
          </cell>
          <cell r="G185">
            <v>104.54300884955754</v>
          </cell>
          <cell r="H185">
            <v>0.38813735691987511</v>
          </cell>
          <cell r="I185">
            <v>41</v>
          </cell>
          <cell r="J185">
            <v>11</v>
          </cell>
          <cell r="K185">
            <v>30</v>
          </cell>
          <cell r="L185">
            <v>30</v>
          </cell>
          <cell r="M185">
            <v>0</v>
          </cell>
          <cell r="N185">
            <v>30</v>
          </cell>
          <cell r="P185">
            <v>0</v>
          </cell>
          <cell r="R185">
            <v>0</v>
          </cell>
          <cell r="S185">
            <v>162674</v>
          </cell>
          <cell r="T185">
            <v>162674</v>
          </cell>
        </row>
        <row r="186">
          <cell r="A186">
            <v>32</v>
          </cell>
          <cell r="B186" t="str">
            <v>Fluvanna</v>
          </cell>
          <cell r="C186">
            <v>0.4027</v>
          </cell>
          <cell r="D186">
            <v>0.4027</v>
          </cell>
          <cell r="E186" t="str">
            <v/>
          </cell>
          <cell r="F186">
            <v>8359</v>
          </cell>
          <cell r="G186">
            <v>195.50820481184456</v>
          </cell>
          <cell r="H186">
            <v>0.30218855218855217</v>
          </cell>
          <cell r="I186">
            <v>59</v>
          </cell>
          <cell r="J186">
            <v>8</v>
          </cell>
          <cell r="K186">
            <v>51</v>
          </cell>
          <cell r="L186">
            <v>51</v>
          </cell>
          <cell r="M186">
            <v>0</v>
          </cell>
          <cell r="N186">
            <v>51</v>
          </cell>
          <cell r="P186">
            <v>0</v>
          </cell>
          <cell r="R186">
            <v>0</v>
          </cell>
          <cell r="S186">
            <v>254634</v>
          </cell>
          <cell r="T186">
            <v>254634</v>
          </cell>
        </row>
        <row r="187">
          <cell r="A187">
            <v>33</v>
          </cell>
          <cell r="B187" t="str">
            <v>Franklin County</v>
          </cell>
          <cell r="C187">
            <v>0.3982</v>
          </cell>
          <cell r="D187">
            <v>0.3982</v>
          </cell>
          <cell r="E187" t="str">
            <v/>
          </cell>
          <cell r="F187">
            <v>8359</v>
          </cell>
          <cell r="G187">
            <v>428.417171170421</v>
          </cell>
          <cell r="H187">
            <v>0.45890207552608825</v>
          </cell>
          <cell r="I187">
            <v>197</v>
          </cell>
          <cell r="J187">
            <v>43</v>
          </cell>
          <cell r="K187">
            <v>154</v>
          </cell>
          <cell r="L187">
            <v>154</v>
          </cell>
          <cell r="M187">
            <v>0</v>
          </cell>
          <cell r="N187">
            <v>154</v>
          </cell>
          <cell r="P187">
            <v>0</v>
          </cell>
          <cell r="R187">
            <v>0</v>
          </cell>
          <cell r="S187">
            <v>774689</v>
          </cell>
          <cell r="T187">
            <v>774689</v>
          </cell>
        </row>
        <row r="188">
          <cell r="A188">
            <v>34</v>
          </cell>
          <cell r="B188" t="str">
            <v>Frederick</v>
          </cell>
          <cell r="C188">
            <v>0.41410000000000002</v>
          </cell>
          <cell r="D188">
            <v>0.41410000000000002</v>
          </cell>
          <cell r="E188">
            <v>1.0246</v>
          </cell>
          <cell r="F188">
            <v>8516</v>
          </cell>
          <cell r="G188">
            <v>1054.8129416493109</v>
          </cell>
          <cell r="H188">
            <v>0.28950929420981414</v>
          </cell>
          <cell r="I188">
            <v>305</v>
          </cell>
          <cell r="J188">
            <v>35</v>
          </cell>
          <cell r="K188">
            <v>270</v>
          </cell>
          <cell r="L188">
            <v>270</v>
          </cell>
          <cell r="M188">
            <v>0</v>
          </cell>
          <cell r="N188">
            <v>270</v>
          </cell>
          <cell r="P188">
            <v>0</v>
          </cell>
          <cell r="R188">
            <v>0</v>
          </cell>
          <cell r="S188">
            <v>1347172</v>
          </cell>
          <cell r="T188">
            <v>1347172</v>
          </cell>
        </row>
        <row r="189">
          <cell r="A189">
            <v>35</v>
          </cell>
          <cell r="B189" t="str">
            <v>Giles</v>
          </cell>
          <cell r="C189">
            <v>0.27910000000000001</v>
          </cell>
          <cell r="D189">
            <v>0.27910000000000001</v>
          </cell>
          <cell r="E189" t="str">
            <v/>
          </cell>
          <cell r="F189">
            <v>8359</v>
          </cell>
          <cell r="G189">
            <v>217.4943680324308</v>
          </cell>
          <cell r="H189">
            <v>0.40788381742738589</v>
          </cell>
          <cell r="I189">
            <v>89</v>
          </cell>
          <cell r="J189">
            <v>36</v>
          </cell>
          <cell r="K189">
            <v>53</v>
          </cell>
          <cell r="L189">
            <v>53</v>
          </cell>
          <cell r="M189">
            <v>30</v>
          </cell>
          <cell r="N189">
            <v>83</v>
          </cell>
          <cell r="P189">
            <v>0</v>
          </cell>
          <cell r="R189">
            <v>0</v>
          </cell>
          <cell r="S189">
            <v>500158</v>
          </cell>
          <cell r="T189">
            <v>500158</v>
          </cell>
        </row>
        <row r="190">
          <cell r="A190">
            <v>36</v>
          </cell>
          <cell r="B190" t="str">
            <v>Gloucester</v>
          </cell>
          <cell r="C190">
            <v>0.39750000000000002</v>
          </cell>
          <cell r="D190">
            <v>0.39750000000000002</v>
          </cell>
          <cell r="E190" t="str">
            <v/>
          </cell>
          <cell r="F190">
            <v>8359</v>
          </cell>
          <cell r="G190">
            <v>322.26532704531473</v>
          </cell>
          <cell r="H190">
            <v>0.32386799693016116</v>
          </cell>
          <cell r="I190">
            <v>104</v>
          </cell>
          <cell r="J190">
            <v>21</v>
          </cell>
          <cell r="K190">
            <v>83</v>
          </cell>
          <cell r="L190">
            <v>83</v>
          </cell>
          <cell r="M190">
            <v>0</v>
          </cell>
          <cell r="N190">
            <v>83</v>
          </cell>
          <cell r="P190">
            <v>0</v>
          </cell>
          <cell r="R190">
            <v>0</v>
          </cell>
          <cell r="S190">
            <v>418013</v>
          </cell>
          <cell r="T190">
            <v>418013</v>
          </cell>
        </row>
        <row r="191">
          <cell r="A191">
            <v>37</v>
          </cell>
          <cell r="B191" t="str">
            <v>Goochland</v>
          </cell>
          <cell r="C191">
            <v>0.8</v>
          </cell>
          <cell r="D191">
            <v>0.5</v>
          </cell>
          <cell r="E191" t="str">
            <v/>
          </cell>
          <cell r="F191">
            <v>8359</v>
          </cell>
          <cell r="G191">
            <v>147.86329317269073</v>
          </cell>
          <cell r="H191">
            <v>0.22596517789553369</v>
          </cell>
          <cell r="I191">
            <v>33</v>
          </cell>
          <cell r="J191">
            <v>4</v>
          </cell>
          <cell r="K191">
            <v>29</v>
          </cell>
          <cell r="L191">
            <v>29</v>
          </cell>
          <cell r="M191">
            <v>0</v>
          </cell>
          <cell r="N191">
            <v>29</v>
          </cell>
          <cell r="P191">
            <v>0</v>
          </cell>
          <cell r="R191">
            <v>0</v>
          </cell>
          <cell r="S191">
            <v>121206</v>
          </cell>
          <cell r="T191">
            <v>121206</v>
          </cell>
        </row>
        <row r="192">
          <cell r="A192">
            <v>38</v>
          </cell>
          <cell r="B192" t="str">
            <v>Grayson</v>
          </cell>
          <cell r="C192">
            <v>0.35260000000000002</v>
          </cell>
          <cell r="D192">
            <v>0.35260000000000002</v>
          </cell>
          <cell r="E192" t="str">
            <v/>
          </cell>
          <cell r="F192">
            <v>8359</v>
          </cell>
          <cell r="G192">
            <v>135.02881355932206</v>
          </cell>
          <cell r="H192">
            <v>0.55367387964148529</v>
          </cell>
          <cell r="I192">
            <v>75</v>
          </cell>
          <cell r="J192">
            <v>24</v>
          </cell>
          <cell r="K192">
            <v>51</v>
          </cell>
          <cell r="L192">
            <v>51</v>
          </cell>
          <cell r="M192">
            <v>0</v>
          </cell>
          <cell r="N192">
            <v>51</v>
          </cell>
          <cell r="P192">
            <v>0</v>
          </cell>
          <cell r="R192">
            <v>0</v>
          </cell>
          <cell r="S192">
            <v>275992</v>
          </cell>
          <cell r="T192">
            <v>275992</v>
          </cell>
        </row>
        <row r="193">
          <cell r="A193">
            <v>39</v>
          </cell>
          <cell r="B193" t="str">
            <v>*Greene</v>
          </cell>
          <cell r="C193">
            <v>0.35049999999999998</v>
          </cell>
          <cell r="D193">
            <v>0.35049999999999998</v>
          </cell>
          <cell r="E193" t="str">
            <v/>
          </cell>
          <cell r="F193">
            <v>8359</v>
          </cell>
          <cell r="G193">
            <v>178.10660980810232</v>
          </cell>
          <cell r="H193">
            <v>0.35853416969296797</v>
          </cell>
          <cell r="I193">
            <v>64</v>
          </cell>
          <cell r="J193">
            <v>12</v>
          </cell>
          <cell r="K193">
            <v>52</v>
          </cell>
          <cell r="L193">
            <v>52</v>
          </cell>
          <cell r="M193">
            <v>0</v>
          </cell>
          <cell r="N193">
            <v>52</v>
          </cell>
          <cell r="P193">
            <v>0</v>
          </cell>
          <cell r="R193">
            <v>0</v>
          </cell>
          <cell r="S193">
            <v>282317</v>
          </cell>
          <cell r="T193">
            <v>282317</v>
          </cell>
        </row>
        <row r="194">
          <cell r="A194">
            <v>40</v>
          </cell>
          <cell r="B194" t="str">
            <v>Greensville</v>
          </cell>
          <cell r="C194">
            <v>0.40670000000000001</v>
          </cell>
          <cell r="D194">
            <v>0.40670000000000001</v>
          </cell>
          <cell r="E194" t="str">
            <v/>
          </cell>
          <cell r="F194">
            <v>8359</v>
          </cell>
          <cell r="G194">
            <v>83.776957695769582</v>
          </cell>
          <cell r="H194">
            <v>0.62729520609318989</v>
          </cell>
          <cell r="I194">
            <v>53</v>
          </cell>
          <cell r="J194">
            <v>0</v>
          </cell>
          <cell r="K194">
            <v>53</v>
          </cell>
          <cell r="L194">
            <v>53</v>
          </cell>
          <cell r="M194">
            <v>0</v>
          </cell>
          <cell r="N194">
            <v>53</v>
          </cell>
          <cell r="P194">
            <v>0</v>
          </cell>
          <cell r="R194">
            <v>0</v>
          </cell>
          <cell r="S194">
            <v>262848</v>
          </cell>
          <cell r="T194">
            <v>262848</v>
          </cell>
        </row>
        <row r="195">
          <cell r="A195">
            <v>41</v>
          </cell>
          <cell r="B195" t="str">
            <v>Halifax</v>
          </cell>
          <cell r="C195">
            <v>0.30380000000000001</v>
          </cell>
          <cell r="D195">
            <v>0.30380000000000001</v>
          </cell>
          <cell r="E195" t="str">
            <v/>
          </cell>
          <cell r="F195">
            <v>8359</v>
          </cell>
          <cell r="G195">
            <v>350.34262390670551</v>
          </cell>
          <cell r="H195">
            <v>0.56127452424800484</v>
          </cell>
          <cell r="I195">
            <v>197</v>
          </cell>
          <cell r="J195">
            <v>24</v>
          </cell>
          <cell r="K195">
            <v>173</v>
          </cell>
          <cell r="L195">
            <v>173</v>
          </cell>
          <cell r="M195">
            <v>0</v>
          </cell>
          <cell r="N195">
            <v>173</v>
          </cell>
          <cell r="P195">
            <v>0</v>
          </cell>
          <cell r="R195">
            <v>0</v>
          </cell>
          <cell r="S195">
            <v>1006780</v>
          </cell>
          <cell r="T195">
            <v>1006780</v>
          </cell>
        </row>
        <row r="196">
          <cell r="A196">
            <v>42</v>
          </cell>
          <cell r="B196" t="str">
            <v>Hanover</v>
          </cell>
          <cell r="C196">
            <v>0.47410000000000002</v>
          </cell>
          <cell r="D196">
            <v>0.47410000000000002</v>
          </cell>
          <cell r="E196" t="str">
            <v/>
          </cell>
          <cell r="F196">
            <v>8359</v>
          </cell>
          <cell r="G196">
            <v>1083.2276424729559</v>
          </cell>
          <cell r="H196">
            <v>0.19260096018073991</v>
          </cell>
          <cell r="I196">
            <v>209</v>
          </cell>
          <cell r="J196">
            <v>52</v>
          </cell>
          <cell r="K196">
            <v>157</v>
          </cell>
          <cell r="L196">
            <v>157</v>
          </cell>
          <cell r="M196">
            <v>0</v>
          </cell>
          <cell r="N196">
            <v>157</v>
          </cell>
          <cell r="P196">
            <v>0</v>
          </cell>
          <cell r="R196">
            <v>0</v>
          </cell>
          <cell r="S196">
            <v>690172</v>
          </cell>
          <cell r="T196">
            <v>690172</v>
          </cell>
        </row>
        <row r="197">
          <cell r="A197">
            <v>43</v>
          </cell>
          <cell r="B197" t="str">
            <v>Henrico</v>
          </cell>
          <cell r="C197">
            <v>0.42970000000000003</v>
          </cell>
          <cell r="D197">
            <v>0.42970000000000003</v>
          </cell>
          <cell r="E197" t="str">
            <v/>
          </cell>
          <cell r="F197">
            <v>8359</v>
          </cell>
          <cell r="G197">
            <v>3477.4500832049303</v>
          </cell>
          <cell r="H197">
            <v>0.3867639386733176</v>
          </cell>
          <cell r="I197">
            <v>1345</v>
          </cell>
          <cell r="J197">
            <v>78</v>
          </cell>
          <cell r="K197">
            <v>1267</v>
          </cell>
          <cell r="L197">
            <v>1267</v>
          </cell>
          <cell r="M197">
            <v>0</v>
          </cell>
          <cell r="N197">
            <v>1267</v>
          </cell>
          <cell r="P197">
            <v>0</v>
          </cell>
          <cell r="R197">
            <v>0</v>
          </cell>
          <cell r="S197">
            <v>6039963</v>
          </cell>
          <cell r="T197">
            <v>6039963</v>
          </cell>
        </row>
        <row r="198">
          <cell r="A198">
            <v>44</v>
          </cell>
          <cell r="B198" t="str">
            <v>Henry</v>
          </cell>
          <cell r="C198">
            <v>0.21790000000000001</v>
          </cell>
          <cell r="D198">
            <v>0.21790000000000001</v>
          </cell>
          <cell r="E198" t="str">
            <v/>
          </cell>
          <cell r="F198">
            <v>8359</v>
          </cell>
          <cell r="G198">
            <v>468.52043251304991</v>
          </cell>
          <cell r="H198">
            <v>0.56210411217473366</v>
          </cell>
          <cell r="I198">
            <v>263</v>
          </cell>
          <cell r="J198">
            <v>13</v>
          </cell>
          <cell r="K198">
            <v>250</v>
          </cell>
          <cell r="L198">
            <v>250</v>
          </cell>
          <cell r="M198">
            <v>0</v>
          </cell>
          <cell r="N198">
            <v>250</v>
          </cell>
          <cell r="P198">
            <v>0</v>
          </cell>
          <cell r="R198">
            <v>0</v>
          </cell>
          <cell r="S198">
            <v>1634393</v>
          </cell>
          <cell r="T198">
            <v>1634393</v>
          </cell>
        </row>
        <row r="199">
          <cell r="A199">
            <v>45</v>
          </cell>
          <cell r="B199" t="str">
            <v>Highland</v>
          </cell>
          <cell r="C199">
            <v>0.77449999999999997</v>
          </cell>
          <cell r="D199">
            <v>0.5</v>
          </cell>
          <cell r="E199" t="str">
            <v/>
          </cell>
          <cell r="F199">
            <v>8359</v>
          </cell>
          <cell r="G199">
            <v>16.558139534883722</v>
          </cell>
          <cell r="H199">
            <v>0.45871559633027525</v>
          </cell>
          <cell r="I199">
            <v>8</v>
          </cell>
          <cell r="J199">
            <v>10</v>
          </cell>
          <cell r="K199">
            <v>-2</v>
          </cell>
          <cell r="L199">
            <v>0</v>
          </cell>
          <cell r="M199">
            <v>0</v>
          </cell>
          <cell r="N199">
            <v>0</v>
          </cell>
          <cell r="P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>
            <v>46</v>
          </cell>
          <cell r="B200" t="str">
            <v>Isle of Wight</v>
          </cell>
          <cell r="C200">
            <v>0.38800000000000001</v>
          </cell>
          <cell r="D200">
            <v>0.38800000000000001</v>
          </cell>
          <cell r="E200" t="str">
            <v/>
          </cell>
          <cell r="F200">
            <v>8359</v>
          </cell>
          <cell r="G200">
            <v>400.76548769371004</v>
          </cell>
          <cell r="H200">
            <v>0.3091454802259887</v>
          </cell>
          <cell r="I200">
            <v>124</v>
          </cell>
          <cell r="J200">
            <v>16</v>
          </cell>
          <cell r="K200">
            <v>108</v>
          </cell>
          <cell r="L200">
            <v>108</v>
          </cell>
          <cell r="M200">
            <v>0</v>
          </cell>
          <cell r="N200">
            <v>108</v>
          </cell>
          <cell r="P200">
            <v>0</v>
          </cell>
          <cell r="R200">
            <v>0</v>
          </cell>
          <cell r="S200">
            <v>552496</v>
          </cell>
          <cell r="T200">
            <v>552496</v>
          </cell>
        </row>
        <row r="201">
          <cell r="A201">
            <v>47</v>
          </cell>
          <cell r="B201" t="str">
            <v>James City</v>
          </cell>
          <cell r="C201">
            <v>0.53310000000000002</v>
          </cell>
          <cell r="D201">
            <v>0.5</v>
          </cell>
          <cell r="E201" t="str">
            <v/>
          </cell>
          <cell r="F201">
            <v>8359</v>
          </cell>
          <cell r="G201">
            <v>676.20401839264298</v>
          </cell>
          <cell r="H201">
            <v>0.27758577088426201</v>
          </cell>
          <cell r="I201">
            <v>188</v>
          </cell>
          <cell r="J201">
            <v>55</v>
          </cell>
          <cell r="K201">
            <v>133</v>
          </cell>
          <cell r="L201">
            <v>133</v>
          </cell>
          <cell r="M201">
            <v>0</v>
          </cell>
          <cell r="N201">
            <v>133</v>
          </cell>
          <cell r="P201">
            <v>0</v>
          </cell>
          <cell r="R201">
            <v>0</v>
          </cell>
          <cell r="S201">
            <v>555874</v>
          </cell>
          <cell r="T201">
            <v>555874</v>
          </cell>
        </row>
        <row r="202">
          <cell r="A202">
            <v>48</v>
          </cell>
          <cell r="B202" t="str">
            <v>King George</v>
          </cell>
          <cell r="C202">
            <v>0.3805</v>
          </cell>
          <cell r="D202">
            <v>0.3805</v>
          </cell>
          <cell r="E202" t="str">
            <v/>
          </cell>
          <cell r="F202">
            <v>8359</v>
          </cell>
          <cell r="G202">
            <v>305.61110792357567</v>
          </cell>
          <cell r="H202">
            <v>0.25787271526095573</v>
          </cell>
          <cell r="I202">
            <v>79</v>
          </cell>
          <cell r="J202">
            <v>32</v>
          </cell>
          <cell r="K202">
            <v>47</v>
          </cell>
          <cell r="L202">
            <v>47</v>
          </cell>
          <cell r="M202">
            <v>0</v>
          </cell>
          <cell r="N202">
            <v>47</v>
          </cell>
          <cell r="P202">
            <v>0</v>
          </cell>
          <cell r="R202">
            <v>0</v>
          </cell>
          <cell r="S202">
            <v>243385</v>
          </cell>
          <cell r="T202">
            <v>243385</v>
          </cell>
        </row>
        <row r="203">
          <cell r="A203">
            <v>49</v>
          </cell>
          <cell r="B203" t="str">
            <v>King &amp; Queen</v>
          </cell>
          <cell r="C203">
            <v>0.40749999999999997</v>
          </cell>
          <cell r="D203">
            <v>0.40749999999999997</v>
          </cell>
          <cell r="E203" t="str">
            <v/>
          </cell>
          <cell r="F203">
            <v>8359</v>
          </cell>
          <cell r="G203">
            <v>149.36089108910889</v>
          </cell>
          <cell r="H203">
            <v>0.57440000000000002</v>
          </cell>
          <cell r="I203">
            <v>86</v>
          </cell>
          <cell r="J203">
            <v>0</v>
          </cell>
          <cell r="K203">
            <v>86</v>
          </cell>
          <cell r="L203">
            <v>86</v>
          </cell>
          <cell r="M203">
            <v>0</v>
          </cell>
          <cell r="N203">
            <v>86</v>
          </cell>
          <cell r="P203">
            <v>0</v>
          </cell>
          <cell r="R203">
            <v>0</v>
          </cell>
          <cell r="S203">
            <v>425933</v>
          </cell>
          <cell r="T203">
            <v>425933</v>
          </cell>
        </row>
        <row r="204">
          <cell r="A204">
            <v>50</v>
          </cell>
          <cell r="B204" t="str">
            <v>King William</v>
          </cell>
          <cell r="C204">
            <v>0.30630000000000002</v>
          </cell>
          <cell r="D204">
            <v>0.30630000000000002</v>
          </cell>
          <cell r="E204" t="str">
            <v/>
          </cell>
          <cell r="F204">
            <v>8359</v>
          </cell>
          <cell r="G204">
            <v>114.2480600432515</v>
          </cell>
          <cell r="H204">
            <v>0.25919201089423516</v>
          </cell>
          <cell r="I204">
            <v>30</v>
          </cell>
          <cell r="J204">
            <v>15</v>
          </cell>
          <cell r="K204">
            <v>15</v>
          </cell>
          <cell r="L204">
            <v>15</v>
          </cell>
          <cell r="M204">
            <v>0</v>
          </cell>
          <cell r="N204">
            <v>15</v>
          </cell>
          <cell r="P204">
            <v>0</v>
          </cell>
          <cell r="R204">
            <v>0</v>
          </cell>
          <cell r="S204">
            <v>86980</v>
          </cell>
          <cell r="T204">
            <v>86980</v>
          </cell>
        </row>
        <row r="205">
          <cell r="A205">
            <v>51</v>
          </cell>
          <cell r="B205" t="str">
            <v>Lancaster</v>
          </cell>
          <cell r="C205">
            <v>0.8</v>
          </cell>
          <cell r="D205">
            <v>0.5</v>
          </cell>
          <cell r="E205" t="str">
            <v/>
          </cell>
          <cell r="F205">
            <v>8359</v>
          </cell>
          <cell r="G205">
            <v>54.441334768568353</v>
          </cell>
          <cell r="H205">
            <v>0.60018132366273802</v>
          </cell>
          <cell r="I205">
            <v>33</v>
          </cell>
          <cell r="J205">
            <v>2</v>
          </cell>
          <cell r="K205">
            <v>31</v>
          </cell>
          <cell r="L205">
            <v>31</v>
          </cell>
          <cell r="M205">
            <v>0</v>
          </cell>
          <cell r="N205">
            <v>31</v>
          </cell>
          <cell r="P205">
            <v>0</v>
          </cell>
          <cell r="R205">
            <v>0</v>
          </cell>
          <cell r="S205">
            <v>129565</v>
          </cell>
          <cell r="T205">
            <v>129565</v>
          </cell>
        </row>
        <row r="206">
          <cell r="A206">
            <v>52</v>
          </cell>
          <cell r="B206" t="str">
            <v>Lee</v>
          </cell>
          <cell r="C206">
            <v>0.1714</v>
          </cell>
          <cell r="D206">
            <v>0.1714</v>
          </cell>
          <cell r="E206" t="str">
            <v/>
          </cell>
          <cell r="F206">
            <v>8359</v>
          </cell>
          <cell r="G206">
            <v>221.3408751334045</v>
          </cell>
          <cell r="H206">
            <v>0.56706121967654988</v>
          </cell>
          <cell r="I206">
            <v>126</v>
          </cell>
          <cell r="J206">
            <v>101</v>
          </cell>
          <cell r="K206">
            <v>25</v>
          </cell>
          <cell r="L206">
            <v>25</v>
          </cell>
          <cell r="M206">
            <v>0</v>
          </cell>
          <cell r="N206">
            <v>25</v>
          </cell>
          <cell r="P206">
            <v>0</v>
          </cell>
          <cell r="R206">
            <v>0</v>
          </cell>
          <cell r="S206">
            <v>173157</v>
          </cell>
          <cell r="T206">
            <v>173157</v>
          </cell>
        </row>
        <row r="207">
          <cell r="A207">
            <v>53</v>
          </cell>
          <cell r="B207" t="str">
            <v>Loudoun</v>
          </cell>
          <cell r="C207">
            <v>0.54500000000000004</v>
          </cell>
          <cell r="D207">
            <v>0.5</v>
          </cell>
          <cell r="E207">
            <v>1.0983000000000001</v>
          </cell>
          <cell r="F207">
            <v>8989</v>
          </cell>
          <cell r="G207">
            <v>5416.0859520694748</v>
          </cell>
          <cell r="H207">
            <v>0.14947237449086193</v>
          </cell>
          <cell r="I207">
            <v>810</v>
          </cell>
          <cell r="J207">
            <v>17</v>
          </cell>
          <cell r="K207">
            <v>793</v>
          </cell>
          <cell r="L207">
            <v>793</v>
          </cell>
          <cell r="M207">
            <v>0</v>
          </cell>
          <cell r="N207">
            <v>793</v>
          </cell>
          <cell r="P207">
            <v>0</v>
          </cell>
          <cell r="R207">
            <v>0</v>
          </cell>
          <cell r="S207">
            <v>3564139</v>
          </cell>
          <cell r="T207">
            <v>3564139</v>
          </cell>
        </row>
        <row r="208">
          <cell r="A208">
            <v>54</v>
          </cell>
          <cell r="B208" t="str">
            <v>Louisa</v>
          </cell>
          <cell r="C208">
            <v>0.52629999999999999</v>
          </cell>
          <cell r="D208">
            <v>0.5</v>
          </cell>
          <cell r="E208" t="str">
            <v/>
          </cell>
          <cell r="F208">
            <v>8359</v>
          </cell>
          <cell r="G208">
            <v>365.53253984264683</v>
          </cell>
          <cell r="H208">
            <v>0.38110683154267178</v>
          </cell>
          <cell r="I208">
            <v>139</v>
          </cell>
          <cell r="J208">
            <v>3</v>
          </cell>
          <cell r="K208">
            <v>136</v>
          </cell>
          <cell r="L208">
            <v>136</v>
          </cell>
          <cell r="M208">
            <v>0</v>
          </cell>
          <cell r="N208">
            <v>136</v>
          </cell>
          <cell r="P208">
            <v>0</v>
          </cell>
          <cell r="R208">
            <v>0</v>
          </cell>
          <cell r="S208">
            <v>568412</v>
          </cell>
          <cell r="T208">
            <v>568412</v>
          </cell>
        </row>
        <row r="209">
          <cell r="A209">
            <v>55</v>
          </cell>
          <cell r="B209" t="str">
            <v>Lunenburg</v>
          </cell>
          <cell r="C209">
            <v>0.26040000000000002</v>
          </cell>
          <cell r="D209">
            <v>0.26040000000000002</v>
          </cell>
          <cell r="E209" t="str">
            <v/>
          </cell>
          <cell r="F209">
            <v>8359</v>
          </cell>
          <cell r="G209">
            <v>127.38479841374753</v>
          </cell>
          <cell r="H209">
            <v>0.58458875077688</v>
          </cell>
          <cell r="I209">
            <v>74</v>
          </cell>
          <cell r="J209">
            <v>6</v>
          </cell>
          <cell r="K209">
            <v>68</v>
          </cell>
          <cell r="L209">
            <v>68</v>
          </cell>
          <cell r="M209">
            <v>0</v>
          </cell>
          <cell r="N209">
            <v>68</v>
          </cell>
          <cell r="P209">
            <v>0</v>
          </cell>
          <cell r="R209">
            <v>0</v>
          </cell>
          <cell r="S209">
            <v>420398</v>
          </cell>
          <cell r="T209">
            <v>420398</v>
          </cell>
        </row>
        <row r="210">
          <cell r="A210">
            <v>56</v>
          </cell>
          <cell r="B210" t="str">
            <v>*Madison</v>
          </cell>
          <cell r="C210">
            <v>0.46239999999999998</v>
          </cell>
          <cell r="D210">
            <v>0.46239999999999998</v>
          </cell>
          <cell r="E210" t="str">
            <v/>
          </cell>
          <cell r="F210">
            <v>8359</v>
          </cell>
          <cell r="G210">
            <v>103.12465116279071</v>
          </cell>
          <cell r="H210">
            <v>0.34429169157202633</v>
          </cell>
          <cell r="I210">
            <v>36</v>
          </cell>
          <cell r="J210">
            <v>13</v>
          </cell>
          <cell r="K210">
            <v>23</v>
          </cell>
          <cell r="L210">
            <v>23</v>
          </cell>
          <cell r="M210">
            <v>0</v>
          </cell>
          <cell r="N210">
            <v>23</v>
          </cell>
          <cell r="P210">
            <v>0</v>
          </cell>
          <cell r="R210">
            <v>0</v>
          </cell>
          <cell r="S210">
            <v>103357</v>
          </cell>
          <cell r="T210">
            <v>103357</v>
          </cell>
        </row>
        <row r="211">
          <cell r="A211">
            <v>57</v>
          </cell>
          <cell r="B211" t="str">
            <v>Mathews</v>
          </cell>
          <cell r="C211">
            <v>0.54530000000000001</v>
          </cell>
          <cell r="D211">
            <v>0.5</v>
          </cell>
          <cell r="E211" t="str">
            <v/>
          </cell>
          <cell r="F211">
            <v>8359</v>
          </cell>
          <cell r="G211">
            <v>56.484914285714297</v>
          </cell>
          <cell r="H211">
            <v>0.37751004016064255</v>
          </cell>
          <cell r="I211">
            <v>21</v>
          </cell>
          <cell r="J211">
            <v>4</v>
          </cell>
          <cell r="K211">
            <v>17</v>
          </cell>
          <cell r="L211">
            <v>17</v>
          </cell>
          <cell r="M211">
            <v>0</v>
          </cell>
          <cell r="N211">
            <v>17</v>
          </cell>
          <cell r="P211">
            <v>0</v>
          </cell>
          <cell r="R211">
            <v>0</v>
          </cell>
          <cell r="S211">
            <v>71052</v>
          </cell>
          <cell r="T211">
            <v>71052</v>
          </cell>
        </row>
        <row r="212">
          <cell r="A212">
            <v>58</v>
          </cell>
          <cell r="B212" t="str">
            <v>Mecklenburg</v>
          </cell>
          <cell r="C212">
            <v>0.40500000000000003</v>
          </cell>
          <cell r="D212">
            <v>0.40500000000000003</v>
          </cell>
          <cell r="E212" t="str">
            <v/>
          </cell>
          <cell r="F212">
            <v>8359</v>
          </cell>
          <cell r="G212">
            <v>270.06784351145041</v>
          </cell>
          <cell r="H212">
            <v>0.55147397521448993</v>
          </cell>
          <cell r="I212">
            <v>149</v>
          </cell>
          <cell r="J212">
            <v>6</v>
          </cell>
          <cell r="K212">
            <v>143</v>
          </cell>
          <cell r="L212">
            <v>143</v>
          </cell>
          <cell r="M212">
            <v>0</v>
          </cell>
          <cell r="N212">
            <v>143</v>
          </cell>
          <cell r="P212">
            <v>0</v>
          </cell>
          <cell r="R212">
            <v>0</v>
          </cell>
          <cell r="S212">
            <v>711226</v>
          </cell>
          <cell r="T212">
            <v>711226</v>
          </cell>
        </row>
        <row r="213">
          <cell r="A213">
            <v>59</v>
          </cell>
          <cell r="B213" t="str">
            <v>Middlesex</v>
          </cell>
          <cell r="C213">
            <v>0.63239999999999996</v>
          </cell>
          <cell r="D213">
            <v>0.5</v>
          </cell>
          <cell r="E213" t="str">
            <v/>
          </cell>
          <cell r="F213">
            <v>8359</v>
          </cell>
          <cell r="G213">
            <v>85.811101083032497</v>
          </cell>
          <cell r="H213">
            <v>0.44580419580419578</v>
          </cell>
          <cell r="I213">
            <v>38</v>
          </cell>
          <cell r="J213">
            <v>8</v>
          </cell>
          <cell r="K213">
            <v>30</v>
          </cell>
          <cell r="L213">
            <v>30</v>
          </cell>
          <cell r="M213">
            <v>0</v>
          </cell>
          <cell r="N213">
            <v>30</v>
          </cell>
          <cell r="P213">
            <v>0</v>
          </cell>
          <cell r="R213">
            <v>0</v>
          </cell>
          <cell r="S213">
            <v>125385</v>
          </cell>
          <cell r="T213">
            <v>125385</v>
          </cell>
        </row>
        <row r="214">
          <cell r="A214">
            <v>60</v>
          </cell>
          <cell r="B214" t="str">
            <v>Montgomery</v>
          </cell>
          <cell r="C214">
            <v>0.4214</v>
          </cell>
          <cell r="D214">
            <v>0.4214</v>
          </cell>
          <cell r="E214" t="str">
            <v/>
          </cell>
          <cell r="F214">
            <v>8359</v>
          </cell>
          <cell r="G214">
            <v>682.32313857835891</v>
          </cell>
          <cell r="H214">
            <v>0.31436475004939735</v>
          </cell>
          <cell r="I214">
            <v>214</v>
          </cell>
          <cell r="J214">
            <v>38</v>
          </cell>
          <cell r="K214">
            <v>176</v>
          </cell>
          <cell r="L214">
            <v>176</v>
          </cell>
          <cell r="M214">
            <v>0</v>
          </cell>
          <cell r="N214">
            <v>176</v>
          </cell>
          <cell r="P214">
            <v>0</v>
          </cell>
          <cell r="R214">
            <v>0</v>
          </cell>
          <cell r="S214">
            <v>851227</v>
          </cell>
          <cell r="T214">
            <v>851227</v>
          </cell>
        </row>
        <row r="215">
          <cell r="A215">
            <v>62</v>
          </cell>
          <cell r="B215" t="str">
            <v>Nelson</v>
          </cell>
          <cell r="C215">
            <v>0.58879999999999999</v>
          </cell>
          <cell r="D215">
            <v>0.5</v>
          </cell>
          <cell r="E215" t="str">
            <v/>
          </cell>
          <cell r="F215">
            <v>8359</v>
          </cell>
          <cell r="G215">
            <v>72.580027173913052</v>
          </cell>
          <cell r="H215">
            <v>0.44696969696969696</v>
          </cell>
          <cell r="I215">
            <v>32</v>
          </cell>
          <cell r="J215">
            <v>21</v>
          </cell>
          <cell r="K215">
            <v>11</v>
          </cell>
          <cell r="L215">
            <v>11</v>
          </cell>
          <cell r="M215">
            <v>0</v>
          </cell>
          <cell r="N215">
            <v>11</v>
          </cell>
          <cell r="P215">
            <v>0</v>
          </cell>
          <cell r="R215">
            <v>0</v>
          </cell>
          <cell r="S215">
            <v>45975</v>
          </cell>
          <cell r="T215">
            <v>45975</v>
          </cell>
        </row>
        <row r="216">
          <cell r="A216">
            <v>63</v>
          </cell>
          <cell r="B216" t="str">
            <v>New Kent</v>
          </cell>
          <cell r="C216">
            <v>0.4244</v>
          </cell>
          <cell r="D216">
            <v>0.4244</v>
          </cell>
          <cell r="E216" t="str">
            <v/>
          </cell>
          <cell r="F216">
            <v>8359</v>
          </cell>
          <cell r="G216">
            <v>258.87700934579436</v>
          </cell>
          <cell r="H216">
            <v>0.20309708159618819</v>
          </cell>
          <cell r="I216">
            <v>53</v>
          </cell>
          <cell r="J216">
            <v>8</v>
          </cell>
          <cell r="K216">
            <v>45</v>
          </cell>
          <cell r="L216">
            <v>45</v>
          </cell>
          <cell r="M216">
            <v>0</v>
          </cell>
          <cell r="N216">
            <v>45</v>
          </cell>
          <cell r="P216">
            <v>0</v>
          </cell>
          <cell r="R216">
            <v>0</v>
          </cell>
          <cell r="S216">
            <v>216515</v>
          </cell>
          <cell r="T216">
            <v>216515</v>
          </cell>
        </row>
        <row r="217">
          <cell r="A217">
            <v>65</v>
          </cell>
          <cell r="B217" t="str">
            <v>Northampton</v>
          </cell>
          <cell r="C217">
            <v>0.4793</v>
          </cell>
          <cell r="D217">
            <v>0.4793</v>
          </cell>
          <cell r="E217" t="str">
            <v/>
          </cell>
          <cell r="F217">
            <v>8359</v>
          </cell>
          <cell r="G217">
            <v>77.26132812500002</v>
          </cell>
          <cell r="H217">
            <v>0.69947159841479523</v>
          </cell>
          <cell r="I217">
            <v>54</v>
          </cell>
          <cell r="J217">
            <v>18</v>
          </cell>
          <cell r="K217">
            <v>36</v>
          </cell>
          <cell r="L217">
            <v>36</v>
          </cell>
          <cell r="M217">
            <v>0</v>
          </cell>
          <cell r="N217">
            <v>36</v>
          </cell>
          <cell r="P217">
            <v>0</v>
          </cell>
          <cell r="R217">
            <v>0</v>
          </cell>
          <cell r="S217">
            <v>156691</v>
          </cell>
          <cell r="T217">
            <v>156691</v>
          </cell>
        </row>
        <row r="218">
          <cell r="A218">
            <v>66</v>
          </cell>
          <cell r="B218" t="str">
            <v>Northumberland</v>
          </cell>
          <cell r="C218">
            <v>0.69710000000000005</v>
          </cell>
          <cell r="D218">
            <v>0.5</v>
          </cell>
          <cell r="E218" t="str">
            <v/>
          </cell>
          <cell r="F218">
            <v>8359</v>
          </cell>
          <cell r="G218">
            <v>67.26992014196982</v>
          </cell>
          <cell r="H218">
            <v>0.52286885625965995</v>
          </cell>
          <cell r="I218">
            <v>35</v>
          </cell>
          <cell r="J218">
            <v>0</v>
          </cell>
          <cell r="K218">
            <v>35</v>
          </cell>
          <cell r="L218">
            <v>35</v>
          </cell>
          <cell r="M218">
            <v>0</v>
          </cell>
          <cell r="N218">
            <v>35</v>
          </cell>
          <cell r="P218">
            <v>0</v>
          </cell>
          <cell r="R218">
            <v>0</v>
          </cell>
          <cell r="S218">
            <v>146283</v>
          </cell>
          <cell r="T218">
            <v>146283</v>
          </cell>
        </row>
        <row r="219">
          <cell r="A219">
            <v>67</v>
          </cell>
          <cell r="B219" t="str">
            <v>Nottoway</v>
          </cell>
          <cell r="C219">
            <v>0.26600000000000001</v>
          </cell>
          <cell r="D219">
            <v>0.26600000000000001</v>
          </cell>
          <cell r="E219" t="str">
            <v/>
          </cell>
          <cell r="F219">
            <v>8359</v>
          </cell>
          <cell r="G219">
            <v>122.92047289504036</v>
          </cell>
          <cell r="H219">
            <v>0.60988651911468816</v>
          </cell>
          <cell r="I219">
            <v>75</v>
          </cell>
          <cell r="J219">
            <v>5</v>
          </cell>
          <cell r="K219">
            <v>70</v>
          </cell>
          <cell r="L219">
            <v>70</v>
          </cell>
          <cell r="M219">
            <v>0</v>
          </cell>
          <cell r="N219">
            <v>70</v>
          </cell>
          <cell r="P219">
            <v>0</v>
          </cell>
          <cell r="R219">
            <v>0</v>
          </cell>
          <cell r="S219">
            <v>429485</v>
          </cell>
          <cell r="T219">
            <v>429485</v>
          </cell>
        </row>
        <row r="220">
          <cell r="A220">
            <v>68</v>
          </cell>
          <cell r="B220" t="str">
            <v>Orange</v>
          </cell>
          <cell r="C220">
            <v>0.41149999999999998</v>
          </cell>
          <cell r="D220">
            <v>0.41149999999999998</v>
          </cell>
          <cell r="E220" t="str">
            <v/>
          </cell>
          <cell r="F220">
            <v>8359</v>
          </cell>
          <cell r="G220">
            <v>327.25863042341877</v>
          </cell>
          <cell r="H220">
            <v>0.40691976237623767</v>
          </cell>
          <cell r="I220">
            <v>133</v>
          </cell>
          <cell r="J220">
            <v>34</v>
          </cell>
          <cell r="K220">
            <v>99</v>
          </cell>
          <cell r="L220">
            <v>99</v>
          </cell>
          <cell r="M220">
            <v>0</v>
          </cell>
          <cell r="N220">
            <v>99</v>
          </cell>
          <cell r="P220">
            <v>0</v>
          </cell>
          <cell r="R220">
            <v>0</v>
          </cell>
          <cell r="S220">
            <v>487008</v>
          </cell>
          <cell r="T220">
            <v>487008</v>
          </cell>
        </row>
        <row r="221">
          <cell r="A221">
            <v>69</v>
          </cell>
          <cell r="B221" t="str">
            <v>Page</v>
          </cell>
          <cell r="C221">
            <v>0.31630000000000003</v>
          </cell>
          <cell r="D221">
            <v>0.31630000000000003</v>
          </cell>
          <cell r="E221" t="str">
            <v/>
          </cell>
          <cell r="F221">
            <v>8359</v>
          </cell>
          <cell r="G221">
            <v>202.0668221185876</v>
          </cell>
          <cell r="H221">
            <v>0.46431797651309847</v>
          </cell>
          <cell r="I221">
            <v>94</v>
          </cell>
          <cell r="J221">
            <v>8</v>
          </cell>
          <cell r="K221">
            <v>86</v>
          </cell>
          <cell r="L221">
            <v>86</v>
          </cell>
          <cell r="M221">
            <v>0</v>
          </cell>
          <cell r="N221">
            <v>86</v>
          </cell>
          <cell r="P221">
            <v>0</v>
          </cell>
          <cell r="R221">
            <v>0</v>
          </cell>
          <cell r="S221">
            <v>491494</v>
          </cell>
          <cell r="T221">
            <v>491494</v>
          </cell>
        </row>
        <row r="222">
          <cell r="A222">
            <v>70</v>
          </cell>
          <cell r="B222" t="str">
            <v>Patrick</v>
          </cell>
          <cell r="C222">
            <v>0.25109999999999999</v>
          </cell>
          <cell r="D222">
            <v>0.25109999999999999</v>
          </cell>
          <cell r="E222" t="str">
            <v/>
          </cell>
          <cell r="F222">
            <v>8359</v>
          </cell>
          <cell r="G222">
            <v>224.85573089701001</v>
          </cell>
          <cell r="H222">
            <v>0.47695525274725276</v>
          </cell>
          <cell r="I222">
            <v>107</v>
          </cell>
          <cell r="J222">
            <v>31</v>
          </cell>
          <cell r="K222">
            <v>76</v>
          </cell>
          <cell r="L222">
            <v>76</v>
          </cell>
          <cell r="M222">
            <v>0</v>
          </cell>
          <cell r="N222">
            <v>76</v>
          </cell>
          <cell r="P222">
            <v>0</v>
          </cell>
          <cell r="R222">
            <v>0</v>
          </cell>
          <cell r="S222">
            <v>475764</v>
          </cell>
          <cell r="T222">
            <v>475764</v>
          </cell>
        </row>
        <row r="223">
          <cell r="A223">
            <v>71</v>
          </cell>
          <cell r="B223" t="str">
            <v>Pittsylvania</v>
          </cell>
          <cell r="C223">
            <v>0.25109999999999999</v>
          </cell>
          <cell r="D223">
            <v>0.25109999999999999</v>
          </cell>
          <cell r="E223" t="str">
            <v/>
          </cell>
          <cell r="F223">
            <v>8359</v>
          </cell>
          <cell r="G223">
            <v>503.08252043237536</v>
          </cell>
          <cell r="H223">
            <v>0.50874668045026428</v>
          </cell>
          <cell r="I223">
            <v>256</v>
          </cell>
          <cell r="J223">
            <v>31</v>
          </cell>
          <cell r="K223">
            <v>225</v>
          </cell>
          <cell r="L223">
            <v>225</v>
          </cell>
          <cell r="M223">
            <v>0</v>
          </cell>
          <cell r="N223">
            <v>225</v>
          </cell>
          <cell r="P223">
            <v>0</v>
          </cell>
          <cell r="R223">
            <v>0</v>
          </cell>
          <cell r="S223">
            <v>1408512</v>
          </cell>
          <cell r="T223">
            <v>1408512</v>
          </cell>
        </row>
        <row r="224">
          <cell r="A224">
            <v>72</v>
          </cell>
          <cell r="B224" t="str">
            <v>Powhatan</v>
          </cell>
          <cell r="C224">
            <v>0.51459999999999995</v>
          </cell>
          <cell r="D224">
            <v>0.5</v>
          </cell>
          <cell r="E224" t="str">
            <v/>
          </cell>
          <cell r="F224">
            <v>8359</v>
          </cell>
          <cell r="G224">
            <v>268.7397691752825</v>
          </cell>
          <cell r="H224">
            <v>0.16792151494410221</v>
          </cell>
          <cell r="I224">
            <v>45</v>
          </cell>
          <cell r="J224">
            <v>5</v>
          </cell>
          <cell r="K224">
            <v>40</v>
          </cell>
          <cell r="L224">
            <v>40</v>
          </cell>
          <cell r="M224">
            <v>0</v>
          </cell>
          <cell r="N224">
            <v>40</v>
          </cell>
          <cell r="P224">
            <v>0</v>
          </cell>
          <cell r="R224">
            <v>0</v>
          </cell>
          <cell r="S224">
            <v>167180</v>
          </cell>
          <cell r="T224">
            <v>167180</v>
          </cell>
        </row>
        <row r="225">
          <cell r="A225">
            <v>73</v>
          </cell>
          <cell r="B225" t="str">
            <v>Prince Edward</v>
          </cell>
          <cell r="C225">
            <v>0.3644</v>
          </cell>
          <cell r="D225">
            <v>0.3644</v>
          </cell>
          <cell r="E225" t="str">
            <v/>
          </cell>
          <cell r="F225">
            <v>8359</v>
          </cell>
          <cell r="G225">
            <v>127.27525844245351</v>
          </cell>
          <cell r="H225">
            <v>0.63465369649805448</v>
          </cell>
          <cell r="I225">
            <v>81</v>
          </cell>
          <cell r="J225">
            <v>5</v>
          </cell>
          <cell r="K225">
            <v>76</v>
          </cell>
          <cell r="L225">
            <v>76</v>
          </cell>
          <cell r="M225">
            <v>0</v>
          </cell>
          <cell r="N225">
            <v>76</v>
          </cell>
          <cell r="P225">
            <v>0</v>
          </cell>
          <cell r="R225">
            <v>0</v>
          </cell>
          <cell r="S225">
            <v>403787</v>
          </cell>
          <cell r="T225">
            <v>403787</v>
          </cell>
        </row>
        <row r="226">
          <cell r="A226">
            <v>74</v>
          </cell>
          <cell r="B226" t="str">
            <v>Prince George</v>
          </cell>
          <cell r="C226">
            <v>0.2404</v>
          </cell>
          <cell r="D226">
            <v>0.2404</v>
          </cell>
          <cell r="E226" t="str">
            <v/>
          </cell>
          <cell r="F226">
            <v>8359</v>
          </cell>
          <cell r="G226">
            <v>464.34713066755899</v>
          </cell>
          <cell r="H226">
            <v>0.32897019397571359</v>
          </cell>
          <cell r="I226">
            <v>153</v>
          </cell>
          <cell r="J226">
            <v>0</v>
          </cell>
          <cell r="K226">
            <v>153</v>
          </cell>
          <cell r="L226">
            <v>153</v>
          </cell>
          <cell r="M226">
            <v>0</v>
          </cell>
          <cell r="N226">
            <v>153</v>
          </cell>
          <cell r="P226">
            <v>0</v>
          </cell>
          <cell r="R226">
            <v>0</v>
          </cell>
          <cell r="S226">
            <v>971473</v>
          </cell>
          <cell r="T226">
            <v>971473</v>
          </cell>
        </row>
        <row r="227">
          <cell r="A227">
            <v>75</v>
          </cell>
          <cell r="B227" t="str">
            <v>Prince William</v>
          </cell>
          <cell r="C227">
            <v>0.37390000000000001</v>
          </cell>
          <cell r="D227">
            <v>0.37390000000000001</v>
          </cell>
          <cell r="E227">
            <v>1.0983000000000001</v>
          </cell>
          <cell r="F227">
            <v>8989</v>
          </cell>
          <cell r="G227">
            <v>6262.8508845925553</v>
          </cell>
          <cell r="H227">
            <v>0.34697570973790937</v>
          </cell>
          <cell r="I227">
            <v>2173</v>
          </cell>
          <cell r="J227">
            <v>321</v>
          </cell>
          <cell r="K227">
            <v>1852</v>
          </cell>
          <cell r="L227">
            <v>1852</v>
          </cell>
          <cell r="M227">
            <v>0</v>
          </cell>
          <cell r="N227">
            <v>1852</v>
          </cell>
          <cell r="P227">
            <v>0</v>
          </cell>
          <cell r="R227">
            <v>0</v>
          </cell>
          <cell r="S227">
            <v>10423080</v>
          </cell>
          <cell r="T227">
            <v>10423080</v>
          </cell>
        </row>
        <row r="228">
          <cell r="A228">
            <v>77</v>
          </cell>
          <cell r="B228" t="str">
            <v>Pulaski</v>
          </cell>
          <cell r="C228">
            <v>0.33660000000000001</v>
          </cell>
          <cell r="D228">
            <v>0.33660000000000001</v>
          </cell>
          <cell r="E228" t="str">
            <v/>
          </cell>
          <cell r="F228">
            <v>8359</v>
          </cell>
          <cell r="G228">
            <v>298.52344275006459</v>
          </cell>
          <cell r="H228">
            <v>0.46201445072499392</v>
          </cell>
          <cell r="I228">
            <v>138</v>
          </cell>
          <cell r="J228">
            <v>46</v>
          </cell>
          <cell r="K228">
            <v>92</v>
          </cell>
          <cell r="L228">
            <v>92</v>
          </cell>
          <cell r="M228">
            <v>0</v>
          </cell>
          <cell r="N228">
            <v>92</v>
          </cell>
          <cell r="P228">
            <v>0</v>
          </cell>
          <cell r="R228">
            <v>0</v>
          </cell>
          <cell r="S228">
            <v>510173</v>
          </cell>
          <cell r="T228">
            <v>510173</v>
          </cell>
        </row>
        <row r="229">
          <cell r="A229">
            <v>78</v>
          </cell>
          <cell r="B229" t="str">
            <v>Rappahannock</v>
          </cell>
          <cell r="C229">
            <v>0.8</v>
          </cell>
          <cell r="D229">
            <v>0.5</v>
          </cell>
          <cell r="E229" t="str">
            <v/>
          </cell>
          <cell r="F229">
            <v>8359</v>
          </cell>
          <cell r="G229">
            <v>38.901122019635345</v>
          </cell>
          <cell r="H229">
            <v>0.31367628607277293</v>
          </cell>
          <cell r="I229">
            <v>12</v>
          </cell>
          <cell r="J229">
            <v>0</v>
          </cell>
          <cell r="K229">
            <v>12</v>
          </cell>
          <cell r="L229">
            <v>12</v>
          </cell>
          <cell r="M229">
            <v>0</v>
          </cell>
          <cell r="N229">
            <v>12</v>
          </cell>
          <cell r="P229">
            <v>0</v>
          </cell>
          <cell r="R229">
            <v>0</v>
          </cell>
          <cell r="S229">
            <v>50154</v>
          </cell>
          <cell r="T229">
            <v>50154</v>
          </cell>
        </row>
        <row r="230">
          <cell r="A230">
            <v>79</v>
          </cell>
          <cell r="B230" t="str">
            <v>Richmond County</v>
          </cell>
          <cell r="C230">
            <v>0.30499999999999999</v>
          </cell>
          <cell r="D230">
            <v>0.30499999999999999</v>
          </cell>
          <cell r="E230" t="str">
            <v/>
          </cell>
          <cell r="F230">
            <v>8359</v>
          </cell>
          <cell r="G230">
            <v>88.077012383900922</v>
          </cell>
          <cell r="H230">
            <v>0.51489266055045868</v>
          </cell>
          <cell r="I230">
            <v>45</v>
          </cell>
          <cell r="J230">
            <v>17</v>
          </cell>
          <cell r="K230">
            <v>28</v>
          </cell>
          <cell r="L230">
            <v>28</v>
          </cell>
          <cell r="M230">
            <v>0</v>
          </cell>
          <cell r="N230">
            <v>28</v>
          </cell>
          <cell r="P230">
            <v>0</v>
          </cell>
          <cell r="R230">
            <v>0</v>
          </cell>
          <cell r="S230">
            <v>162666</v>
          </cell>
          <cell r="T230">
            <v>162666</v>
          </cell>
        </row>
        <row r="231">
          <cell r="A231">
            <v>80</v>
          </cell>
          <cell r="B231" t="str">
            <v>Roanoke County</v>
          </cell>
          <cell r="C231">
            <v>0.36430000000000001</v>
          </cell>
          <cell r="D231">
            <v>0.36430000000000001</v>
          </cell>
          <cell r="E231" t="str">
            <v/>
          </cell>
          <cell r="F231">
            <v>8359</v>
          </cell>
          <cell r="G231">
            <v>917.6582509620464</v>
          </cell>
          <cell r="H231">
            <v>0.24521513886890201</v>
          </cell>
          <cell r="I231">
            <v>225</v>
          </cell>
          <cell r="J231">
            <v>46</v>
          </cell>
          <cell r="K231">
            <v>179</v>
          </cell>
          <cell r="L231">
            <v>179</v>
          </cell>
          <cell r="M231">
            <v>0</v>
          </cell>
          <cell r="N231">
            <v>179</v>
          </cell>
          <cell r="P231">
            <v>0</v>
          </cell>
          <cell r="R231">
            <v>0</v>
          </cell>
          <cell r="S231">
            <v>951173</v>
          </cell>
          <cell r="T231">
            <v>951173</v>
          </cell>
        </row>
        <row r="232">
          <cell r="A232">
            <v>81</v>
          </cell>
          <cell r="B232" t="str">
            <v>Rockbridge</v>
          </cell>
          <cell r="C232">
            <v>0.45300000000000001</v>
          </cell>
          <cell r="D232">
            <v>0.45300000000000001</v>
          </cell>
          <cell r="E232" t="str">
            <v/>
          </cell>
          <cell r="F232">
            <v>8359</v>
          </cell>
          <cell r="G232">
            <v>156.72857142857143</v>
          </cell>
          <cell r="H232">
            <v>0.38430656934306567</v>
          </cell>
          <cell r="I232">
            <v>60</v>
          </cell>
          <cell r="J232">
            <v>40</v>
          </cell>
          <cell r="K232">
            <v>20</v>
          </cell>
          <cell r="L232">
            <v>20</v>
          </cell>
          <cell r="M232">
            <v>0</v>
          </cell>
          <cell r="N232">
            <v>20</v>
          </cell>
          <cell r="P232">
            <v>0</v>
          </cell>
          <cell r="R232">
            <v>0</v>
          </cell>
          <cell r="S232">
            <v>91447</v>
          </cell>
          <cell r="T232">
            <v>91447</v>
          </cell>
        </row>
        <row r="233">
          <cell r="A233">
            <v>82</v>
          </cell>
          <cell r="B233" t="str">
            <v>Rockingham</v>
          </cell>
          <cell r="C233">
            <v>0.3679</v>
          </cell>
          <cell r="D233">
            <v>0.3679</v>
          </cell>
          <cell r="E233" t="str">
            <v/>
          </cell>
          <cell r="F233">
            <v>8359</v>
          </cell>
          <cell r="G233">
            <v>771.05968629991196</v>
          </cell>
          <cell r="H233">
            <v>0.33277027027027029</v>
          </cell>
          <cell r="I233">
            <v>257</v>
          </cell>
          <cell r="J233">
            <v>6</v>
          </cell>
          <cell r="K233">
            <v>251</v>
          </cell>
          <cell r="L233">
            <v>251</v>
          </cell>
          <cell r="M233">
            <v>0</v>
          </cell>
          <cell r="N233">
            <v>251</v>
          </cell>
          <cell r="P233">
            <v>0</v>
          </cell>
          <cell r="R233">
            <v>0</v>
          </cell>
          <cell r="S233">
            <v>1326215</v>
          </cell>
          <cell r="T233">
            <v>1326215</v>
          </cell>
        </row>
        <row r="234">
          <cell r="A234">
            <v>83</v>
          </cell>
          <cell r="B234" t="str">
            <v>Russell</v>
          </cell>
          <cell r="C234">
            <v>0.2329</v>
          </cell>
          <cell r="D234">
            <v>0.2329</v>
          </cell>
          <cell r="E234" t="str">
            <v/>
          </cell>
          <cell r="F234">
            <v>8359</v>
          </cell>
          <cell r="G234">
            <v>248.24159021406726</v>
          </cell>
          <cell r="H234">
            <v>0.53403433962264146</v>
          </cell>
          <cell r="I234">
            <v>133</v>
          </cell>
          <cell r="J234">
            <v>9</v>
          </cell>
          <cell r="K234">
            <v>124</v>
          </cell>
          <cell r="L234">
            <v>124</v>
          </cell>
          <cell r="M234">
            <v>0</v>
          </cell>
          <cell r="N234">
            <v>124</v>
          </cell>
          <cell r="P234">
            <v>0</v>
          </cell>
          <cell r="R234">
            <v>0</v>
          </cell>
          <cell r="S234">
            <v>795111</v>
          </cell>
          <cell r="T234">
            <v>795111</v>
          </cell>
        </row>
        <row r="235">
          <cell r="A235">
            <v>84</v>
          </cell>
          <cell r="B235" t="str">
            <v>Scott</v>
          </cell>
          <cell r="C235">
            <v>0.1893</v>
          </cell>
          <cell r="D235">
            <v>0.1893</v>
          </cell>
          <cell r="E235" t="str">
            <v/>
          </cell>
          <cell r="F235">
            <v>8359</v>
          </cell>
          <cell r="G235">
            <v>248.64845298888557</v>
          </cell>
          <cell r="H235">
            <v>0.52430095909732011</v>
          </cell>
          <cell r="I235">
            <v>130</v>
          </cell>
          <cell r="J235">
            <v>49</v>
          </cell>
          <cell r="K235">
            <v>81</v>
          </cell>
          <cell r="L235">
            <v>81</v>
          </cell>
          <cell r="M235">
            <v>0</v>
          </cell>
          <cell r="N235">
            <v>81</v>
          </cell>
          <cell r="P235">
            <v>0</v>
          </cell>
          <cell r="R235">
            <v>0</v>
          </cell>
          <cell r="S235">
            <v>548908</v>
          </cell>
          <cell r="T235">
            <v>548908</v>
          </cell>
        </row>
        <row r="236">
          <cell r="A236">
            <v>85</v>
          </cell>
          <cell r="B236" t="str">
            <v>Shenandoah</v>
          </cell>
          <cell r="C236">
            <v>0.38519999999999999</v>
          </cell>
          <cell r="D236">
            <v>0.38519999999999999</v>
          </cell>
          <cell r="E236" t="str">
            <v/>
          </cell>
          <cell r="F236">
            <v>8359</v>
          </cell>
          <cell r="G236">
            <v>395.79179694684564</v>
          </cell>
          <cell r="H236">
            <v>0.41252271600859081</v>
          </cell>
          <cell r="I236">
            <v>163</v>
          </cell>
          <cell r="J236">
            <v>15</v>
          </cell>
          <cell r="K236">
            <v>148</v>
          </cell>
          <cell r="L236">
            <v>148</v>
          </cell>
          <cell r="M236">
            <v>0</v>
          </cell>
          <cell r="N236">
            <v>148</v>
          </cell>
          <cell r="P236">
            <v>0</v>
          </cell>
          <cell r="R236">
            <v>0</v>
          </cell>
          <cell r="S236">
            <v>760589</v>
          </cell>
          <cell r="T236">
            <v>760589</v>
          </cell>
        </row>
        <row r="237">
          <cell r="A237">
            <v>86</v>
          </cell>
          <cell r="B237" t="str">
            <v>Smyth</v>
          </cell>
          <cell r="C237">
            <v>0.21840000000000001</v>
          </cell>
          <cell r="D237">
            <v>0.21840000000000001</v>
          </cell>
          <cell r="E237" t="str">
            <v/>
          </cell>
          <cell r="F237">
            <v>8359</v>
          </cell>
          <cell r="G237">
            <v>268.86553323029369</v>
          </cell>
          <cell r="H237">
            <v>0.529146992481203</v>
          </cell>
          <cell r="I237">
            <v>142</v>
          </cell>
          <cell r="J237">
            <v>16</v>
          </cell>
          <cell r="K237">
            <v>126</v>
          </cell>
          <cell r="L237">
            <v>126</v>
          </cell>
          <cell r="M237">
            <v>0</v>
          </cell>
          <cell r="N237">
            <v>126</v>
          </cell>
          <cell r="P237">
            <v>0</v>
          </cell>
          <cell r="R237">
            <v>0</v>
          </cell>
          <cell r="S237">
            <v>823208</v>
          </cell>
          <cell r="T237">
            <v>823208</v>
          </cell>
        </row>
        <row r="238">
          <cell r="A238">
            <v>87</v>
          </cell>
          <cell r="B238" t="str">
            <v>Southampton</v>
          </cell>
          <cell r="C238">
            <v>0.29649999999999999</v>
          </cell>
          <cell r="D238">
            <v>0.29649999999999999</v>
          </cell>
          <cell r="E238" t="str">
            <v/>
          </cell>
          <cell r="F238">
            <v>8359</v>
          </cell>
          <cell r="G238">
            <v>156.59054989816701</v>
          </cell>
          <cell r="H238">
            <v>0.4101818181818182</v>
          </cell>
          <cell r="I238">
            <v>64</v>
          </cell>
          <cell r="J238">
            <v>14</v>
          </cell>
          <cell r="K238">
            <v>50</v>
          </cell>
          <cell r="L238">
            <v>50</v>
          </cell>
          <cell r="M238">
            <v>0</v>
          </cell>
          <cell r="N238">
            <v>50</v>
          </cell>
          <cell r="P238">
            <v>0</v>
          </cell>
          <cell r="R238">
            <v>0</v>
          </cell>
          <cell r="S238">
            <v>294028</v>
          </cell>
          <cell r="T238">
            <v>294028</v>
          </cell>
        </row>
        <row r="239">
          <cell r="A239">
            <v>88</v>
          </cell>
          <cell r="B239" t="str">
            <v>Spotsylvania</v>
          </cell>
          <cell r="C239">
            <v>0.36609999999999998</v>
          </cell>
          <cell r="D239">
            <v>0.36609999999999998</v>
          </cell>
          <cell r="E239">
            <v>1.0246</v>
          </cell>
          <cell r="F239">
            <v>8516</v>
          </cell>
          <cell r="G239">
            <v>1645.3611863091646</v>
          </cell>
          <cell r="H239">
            <v>0.30703698044009781</v>
          </cell>
          <cell r="I239">
            <v>505</v>
          </cell>
          <cell r="J239">
            <v>72</v>
          </cell>
          <cell r="K239">
            <v>433</v>
          </cell>
          <cell r="L239">
            <v>433</v>
          </cell>
          <cell r="M239">
            <v>0</v>
          </cell>
          <cell r="N239">
            <v>433</v>
          </cell>
          <cell r="P239">
            <v>0</v>
          </cell>
          <cell r="R239">
            <v>0</v>
          </cell>
          <cell r="S239">
            <v>2337461</v>
          </cell>
          <cell r="T239">
            <v>2337461</v>
          </cell>
        </row>
        <row r="240">
          <cell r="A240">
            <v>89</v>
          </cell>
          <cell r="B240" t="str">
            <v>Stafford</v>
          </cell>
          <cell r="C240">
            <v>0.34110000000000001</v>
          </cell>
          <cell r="D240">
            <v>0.34110000000000001</v>
          </cell>
          <cell r="E240">
            <v>1.0246</v>
          </cell>
          <cell r="F240">
            <v>8516</v>
          </cell>
          <cell r="G240">
            <v>2160.7840700409292</v>
          </cell>
          <cell r="H240">
            <v>0.28063201496525925</v>
          </cell>
          <cell r="I240">
            <v>606</v>
          </cell>
          <cell r="J240">
            <v>143</v>
          </cell>
          <cell r="K240">
            <v>463</v>
          </cell>
          <cell r="L240">
            <v>463</v>
          </cell>
          <cell r="M240">
            <v>0</v>
          </cell>
          <cell r="N240">
            <v>463</v>
          </cell>
          <cell r="P240">
            <v>0</v>
          </cell>
          <cell r="R240">
            <v>0</v>
          </cell>
          <cell r="S240">
            <v>2597982</v>
          </cell>
          <cell r="T240">
            <v>2597982</v>
          </cell>
        </row>
        <row r="241">
          <cell r="A241">
            <v>90</v>
          </cell>
          <cell r="B241" t="str">
            <v>Surry</v>
          </cell>
          <cell r="C241">
            <v>0.8</v>
          </cell>
          <cell r="D241">
            <v>0.5</v>
          </cell>
          <cell r="E241" t="str">
            <v/>
          </cell>
          <cell r="F241">
            <v>8359</v>
          </cell>
          <cell r="G241">
            <v>39.191560509554137</v>
          </cell>
          <cell r="H241">
            <v>0.54024556616643926</v>
          </cell>
          <cell r="I241">
            <v>21</v>
          </cell>
          <cell r="J241">
            <v>0</v>
          </cell>
          <cell r="K241">
            <v>21</v>
          </cell>
          <cell r="L241">
            <v>21</v>
          </cell>
          <cell r="M241">
            <v>0</v>
          </cell>
          <cell r="N241">
            <v>21</v>
          </cell>
          <cell r="P241">
            <v>0</v>
          </cell>
          <cell r="R241">
            <v>0</v>
          </cell>
          <cell r="S241">
            <v>87770</v>
          </cell>
          <cell r="T241">
            <v>87770</v>
          </cell>
        </row>
        <row r="242">
          <cell r="A242">
            <v>91</v>
          </cell>
          <cell r="B242" t="str">
            <v>Sussex</v>
          </cell>
          <cell r="C242">
            <v>0.34760000000000002</v>
          </cell>
          <cell r="D242">
            <v>0.34760000000000002</v>
          </cell>
          <cell r="E242" t="str">
            <v/>
          </cell>
          <cell r="F242">
            <v>8359</v>
          </cell>
          <cell r="G242">
            <v>57.205079365079378</v>
          </cell>
          <cell r="H242">
            <v>0.75889356300997279</v>
          </cell>
          <cell r="I242">
            <v>43</v>
          </cell>
          <cell r="J242">
            <v>26</v>
          </cell>
          <cell r="K242">
            <v>17</v>
          </cell>
          <cell r="L242">
            <v>17</v>
          </cell>
          <cell r="M242">
            <v>26</v>
          </cell>
          <cell r="N242">
            <v>43</v>
          </cell>
          <cell r="P242">
            <v>0</v>
          </cell>
          <cell r="R242">
            <v>0</v>
          </cell>
          <cell r="S242">
            <v>234497</v>
          </cell>
          <cell r="T242">
            <v>234497</v>
          </cell>
        </row>
        <row r="243">
          <cell r="A243">
            <v>92</v>
          </cell>
          <cell r="B243" t="str">
            <v>Tazewell</v>
          </cell>
          <cell r="C243">
            <v>0.25640000000000002</v>
          </cell>
          <cell r="D243">
            <v>0.25640000000000002</v>
          </cell>
          <cell r="E243" t="str">
            <v/>
          </cell>
          <cell r="F243">
            <v>8359</v>
          </cell>
          <cell r="G243">
            <v>403.11046224082179</v>
          </cell>
          <cell r="H243">
            <v>0.50399904452857403</v>
          </cell>
          <cell r="I243">
            <v>203</v>
          </cell>
          <cell r="J243">
            <v>61</v>
          </cell>
          <cell r="K243">
            <v>142</v>
          </cell>
          <cell r="L243">
            <v>142</v>
          </cell>
          <cell r="M243">
            <v>0</v>
          </cell>
          <cell r="N243">
            <v>142</v>
          </cell>
          <cell r="P243">
            <v>0</v>
          </cell>
          <cell r="R243">
            <v>0</v>
          </cell>
          <cell r="S243">
            <v>882637</v>
          </cell>
          <cell r="T243">
            <v>882637</v>
          </cell>
        </row>
        <row r="244">
          <cell r="A244">
            <v>93</v>
          </cell>
          <cell r="B244" t="str">
            <v>Warren</v>
          </cell>
          <cell r="C244">
            <v>0.43869999999999998</v>
          </cell>
          <cell r="D244">
            <v>0.43869999999999998</v>
          </cell>
          <cell r="E244">
            <v>1.0246</v>
          </cell>
          <cell r="F244">
            <v>8516</v>
          </cell>
          <cell r="G244">
            <v>354.39758890898122</v>
          </cell>
          <cell r="H244">
            <v>0.38417786060380171</v>
          </cell>
          <cell r="I244">
            <v>136</v>
          </cell>
          <cell r="J244">
            <v>18</v>
          </cell>
          <cell r="K244">
            <v>118</v>
          </cell>
          <cell r="L244">
            <v>118</v>
          </cell>
          <cell r="M244">
            <v>0</v>
          </cell>
          <cell r="N244">
            <v>118</v>
          </cell>
          <cell r="P244">
            <v>0</v>
          </cell>
          <cell r="R244">
            <v>0</v>
          </cell>
          <cell r="S244">
            <v>564044</v>
          </cell>
          <cell r="T244">
            <v>564044</v>
          </cell>
        </row>
        <row r="245">
          <cell r="A245">
            <v>94</v>
          </cell>
          <cell r="B245" t="str">
            <v>Washington</v>
          </cell>
          <cell r="C245">
            <v>0.3402</v>
          </cell>
          <cell r="D245">
            <v>0.3402</v>
          </cell>
          <cell r="E245" t="str">
            <v/>
          </cell>
          <cell r="F245">
            <v>8359</v>
          </cell>
          <cell r="G245">
            <v>459.2885377631834</v>
          </cell>
          <cell r="H245">
            <v>0.43828289548022598</v>
          </cell>
          <cell r="I245">
            <v>201</v>
          </cell>
          <cell r="J245">
            <v>32</v>
          </cell>
          <cell r="K245">
            <v>169</v>
          </cell>
          <cell r="L245">
            <v>169</v>
          </cell>
          <cell r="M245">
            <v>0</v>
          </cell>
          <cell r="N245">
            <v>169</v>
          </cell>
          <cell r="P245">
            <v>0</v>
          </cell>
          <cell r="R245">
            <v>0</v>
          </cell>
          <cell r="S245">
            <v>932080</v>
          </cell>
          <cell r="T245">
            <v>932080</v>
          </cell>
        </row>
        <row r="246">
          <cell r="A246">
            <v>95</v>
          </cell>
          <cell r="B246" t="str">
            <v>Westmoreland</v>
          </cell>
          <cell r="C246">
            <v>0.4768</v>
          </cell>
          <cell r="D246">
            <v>0.4768</v>
          </cell>
          <cell r="E246" t="str">
            <v/>
          </cell>
          <cell r="F246">
            <v>8359</v>
          </cell>
          <cell r="G246">
            <v>122.69283746556474</v>
          </cell>
          <cell r="H246">
            <v>0.6324371007371008</v>
          </cell>
          <cell r="I246">
            <v>78</v>
          </cell>
          <cell r="J246">
            <v>7</v>
          </cell>
          <cell r="K246">
            <v>71</v>
          </cell>
          <cell r="L246">
            <v>71</v>
          </cell>
          <cell r="M246">
            <v>0</v>
          </cell>
          <cell r="N246">
            <v>71</v>
          </cell>
          <cell r="P246">
            <v>0</v>
          </cell>
          <cell r="R246">
            <v>0</v>
          </cell>
          <cell r="S246">
            <v>310513</v>
          </cell>
          <cell r="T246">
            <v>310513</v>
          </cell>
        </row>
        <row r="247">
          <cell r="A247">
            <v>96</v>
          </cell>
          <cell r="B247" t="str">
            <v>Wise</v>
          </cell>
          <cell r="C247">
            <v>0.23469999999999999</v>
          </cell>
          <cell r="D247">
            <v>0.23469999999999999</v>
          </cell>
          <cell r="E247" t="str">
            <v/>
          </cell>
          <cell r="F247">
            <v>8359</v>
          </cell>
          <cell r="G247">
            <v>367.74211400110681</v>
          </cell>
          <cell r="H247">
            <v>0.51931936287595659</v>
          </cell>
          <cell r="I247">
            <v>191</v>
          </cell>
          <cell r="J247">
            <v>37</v>
          </cell>
          <cell r="K247">
            <v>154</v>
          </cell>
          <cell r="L247">
            <v>154</v>
          </cell>
          <cell r="M247">
            <v>0</v>
          </cell>
          <cell r="N247">
            <v>154</v>
          </cell>
          <cell r="P247">
            <v>0</v>
          </cell>
          <cell r="R247">
            <v>0</v>
          </cell>
          <cell r="S247">
            <v>985160</v>
          </cell>
          <cell r="T247">
            <v>985160</v>
          </cell>
        </row>
        <row r="248">
          <cell r="A248">
            <v>97</v>
          </cell>
          <cell r="B248" t="str">
            <v>Wythe</v>
          </cell>
          <cell r="C248">
            <v>0.32769999999999999</v>
          </cell>
          <cell r="D248">
            <v>0.32769999999999999</v>
          </cell>
          <cell r="E248" t="str">
            <v/>
          </cell>
          <cell r="F248">
            <v>8359</v>
          </cell>
          <cell r="G248">
            <v>269.13681929016536</v>
          </cell>
          <cell r="H248">
            <v>0.43430012610340479</v>
          </cell>
          <cell r="I248">
            <v>117</v>
          </cell>
          <cell r="J248">
            <v>25</v>
          </cell>
          <cell r="K248">
            <v>92</v>
          </cell>
          <cell r="L248">
            <v>92</v>
          </cell>
          <cell r="M248">
            <v>0</v>
          </cell>
          <cell r="N248">
            <v>92</v>
          </cell>
          <cell r="P248">
            <v>0</v>
          </cell>
          <cell r="R248">
            <v>0</v>
          </cell>
          <cell r="S248">
            <v>517018</v>
          </cell>
          <cell r="T248">
            <v>517018</v>
          </cell>
        </row>
        <row r="249">
          <cell r="A249">
            <v>98</v>
          </cell>
          <cell r="B249" t="str">
            <v>York</v>
          </cell>
          <cell r="C249">
            <v>0.36990000000000001</v>
          </cell>
          <cell r="D249">
            <v>0.36990000000000001</v>
          </cell>
          <cell r="E249" t="str">
            <v/>
          </cell>
          <cell r="F249">
            <v>8359</v>
          </cell>
          <cell r="G249">
            <v>891.10043483464324</v>
          </cell>
          <cell r="H249">
            <v>0.15603376169112615</v>
          </cell>
          <cell r="I249">
            <v>139</v>
          </cell>
          <cell r="J249">
            <v>63</v>
          </cell>
          <cell r="K249">
            <v>76</v>
          </cell>
          <cell r="L249">
            <v>76</v>
          </cell>
          <cell r="M249">
            <v>0</v>
          </cell>
          <cell r="N249">
            <v>76</v>
          </cell>
          <cell r="P249">
            <v>0</v>
          </cell>
          <cell r="R249">
            <v>0</v>
          </cell>
          <cell r="S249">
            <v>400292</v>
          </cell>
          <cell r="T249">
            <v>400292</v>
          </cell>
        </row>
        <row r="250">
          <cell r="A250">
            <v>101</v>
          </cell>
          <cell r="B250" t="str">
            <v>Alexandria</v>
          </cell>
          <cell r="C250">
            <v>0.8</v>
          </cell>
          <cell r="D250">
            <v>0.5</v>
          </cell>
          <cell r="E250">
            <v>1.0983000000000001</v>
          </cell>
          <cell r="F250">
            <v>8989</v>
          </cell>
          <cell r="G250">
            <v>1396.7438505242583</v>
          </cell>
          <cell r="H250">
            <v>0.49961291242867778</v>
          </cell>
          <cell r="I250">
            <v>698</v>
          </cell>
          <cell r="J250">
            <v>114</v>
          </cell>
          <cell r="K250">
            <v>584</v>
          </cell>
          <cell r="L250">
            <v>584</v>
          </cell>
          <cell r="M250">
            <v>0</v>
          </cell>
          <cell r="N250">
            <v>584</v>
          </cell>
          <cell r="P250">
            <v>0</v>
          </cell>
          <cell r="R250">
            <v>0</v>
          </cell>
          <cell r="S250">
            <v>2624788</v>
          </cell>
          <cell r="T250">
            <v>2624788</v>
          </cell>
        </row>
        <row r="251">
          <cell r="A251">
            <v>102</v>
          </cell>
          <cell r="B251" t="str">
            <v>Bristol</v>
          </cell>
          <cell r="C251">
            <v>0.30580000000000002</v>
          </cell>
          <cell r="D251">
            <v>0.30580000000000002</v>
          </cell>
          <cell r="E251" t="str">
            <v/>
          </cell>
          <cell r="F251">
            <v>8359</v>
          </cell>
          <cell r="G251">
            <v>169.95057088487158</v>
          </cell>
          <cell r="H251">
            <v>0.58210646167557922</v>
          </cell>
          <cell r="I251">
            <v>99</v>
          </cell>
          <cell r="J251">
            <v>16</v>
          </cell>
          <cell r="K251">
            <v>83</v>
          </cell>
          <cell r="L251">
            <v>83</v>
          </cell>
          <cell r="M251">
            <v>0</v>
          </cell>
          <cell r="N251">
            <v>83</v>
          </cell>
          <cell r="P251">
            <v>0</v>
          </cell>
          <cell r="R251">
            <v>0</v>
          </cell>
          <cell r="S251">
            <v>481634</v>
          </cell>
          <cell r="T251">
            <v>481634</v>
          </cell>
        </row>
        <row r="252">
          <cell r="A252">
            <v>103</v>
          </cell>
          <cell r="B252" t="str">
            <v>Buena Vista</v>
          </cell>
          <cell r="C252">
            <v>0.19420000000000001</v>
          </cell>
          <cell r="D252">
            <v>0.19420000000000001</v>
          </cell>
          <cell r="E252" t="str">
            <v/>
          </cell>
          <cell r="F252">
            <v>8359</v>
          </cell>
          <cell r="G252">
            <v>50.074029126213603</v>
          </cell>
          <cell r="H252">
            <v>0.5411791946308725</v>
          </cell>
          <cell r="I252">
            <v>27</v>
          </cell>
          <cell r="J252">
            <v>40</v>
          </cell>
          <cell r="K252">
            <v>-13</v>
          </cell>
          <cell r="L252">
            <v>0</v>
          </cell>
          <cell r="M252">
            <v>0</v>
          </cell>
          <cell r="N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>
            <v>104</v>
          </cell>
          <cell r="B253" t="str">
            <v>Charlottesville</v>
          </cell>
          <cell r="C253">
            <v>0.69520000000000004</v>
          </cell>
          <cell r="D253">
            <v>0.5</v>
          </cell>
          <cell r="E253" t="str">
            <v/>
          </cell>
          <cell r="F253">
            <v>8359</v>
          </cell>
          <cell r="G253">
            <v>301.6517422913011</v>
          </cell>
          <cell r="H253">
            <v>0.47693343564559026</v>
          </cell>
          <cell r="I253">
            <v>144</v>
          </cell>
          <cell r="J253">
            <v>5</v>
          </cell>
          <cell r="K253">
            <v>139</v>
          </cell>
          <cell r="L253">
            <v>139</v>
          </cell>
          <cell r="M253">
            <v>0</v>
          </cell>
          <cell r="N253">
            <v>139</v>
          </cell>
          <cell r="P253">
            <v>0</v>
          </cell>
          <cell r="R253">
            <v>0</v>
          </cell>
          <cell r="S253">
            <v>580951</v>
          </cell>
          <cell r="T253">
            <v>580951</v>
          </cell>
        </row>
        <row r="254">
          <cell r="A254">
            <v>106</v>
          </cell>
          <cell r="B254" t="str">
            <v>Colonial Heights</v>
          </cell>
          <cell r="C254">
            <v>0.41599999999999998</v>
          </cell>
          <cell r="D254">
            <v>0.41599999999999998</v>
          </cell>
          <cell r="E254" t="str">
            <v/>
          </cell>
          <cell r="F254">
            <v>8359</v>
          </cell>
          <cell r="G254">
            <v>204.01953124999997</v>
          </cell>
          <cell r="H254">
            <v>0.50155225939979298</v>
          </cell>
          <cell r="I254">
            <v>102</v>
          </cell>
          <cell r="J254">
            <v>0</v>
          </cell>
          <cell r="K254">
            <v>102</v>
          </cell>
          <cell r="L254">
            <v>102</v>
          </cell>
          <cell r="M254">
            <v>0</v>
          </cell>
          <cell r="N254">
            <v>102</v>
          </cell>
          <cell r="P254">
            <v>0</v>
          </cell>
          <cell r="R254">
            <v>0</v>
          </cell>
          <cell r="S254">
            <v>497929</v>
          </cell>
          <cell r="T254">
            <v>497929</v>
          </cell>
        </row>
        <row r="255">
          <cell r="A255">
            <v>107</v>
          </cell>
          <cell r="B255" t="str">
            <v>Covington</v>
          </cell>
          <cell r="C255">
            <v>0</v>
          </cell>
          <cell r="D255">
            <v>0</v>
          </cell>
          <cell r="E255" t="str">
            <v/>
          </cell>
          <cell r="F255">
            <v>8359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P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>
            <v>108</v>
          </cell>
          <cell r="B256" t="str">
            <v>Danville</v>
          </cell>
          <cell r="C256">
            <v>0.25240000000000001</v>
          </cell>
          <cell r="D256">
            <v>0.25240000000000001</v>
          </cell>
          <cell r="E256" t="str">
            <v/>
          </cell>
          <cell r="F256">
            <v>8359</v>
          </cell>
          <cell r="G256">
            <v>381.35399413704658</v>
          </cell>
          <cell r="H256">
            <v>0.70110276213933853</v>
          </cell>
          <cell r="I256">
            <v>267</v>
          </cell>
          <cell r="J256">
            <v>99</v>
          </cell>
          <cell r="K256">
            <v>168</v>
          </cell>
          <cell r="L256">
            <v>168</v>
          </cell>
          <cell r="M256">
            <v>0</v>
          </cell>
          <cell r="N256">
            <v>168</v>
          </cell>
          <cell r="P256">
            <v>0</v>
          </cell>
          <cell r="R256">
            <v>0</v>
          </cell>
          <cell r="S256">
            <v>1049864</v>
          </cell>
          <cell r="T256">
            <v>1049864</v>
          </cell>
        </row>
        <row r="257">
          <cell r="A257">
            <v>109</v>
          </cell>
          <cell r="B257" t="str">
            <v>Falls Church</v>
          </cell>
          <cell r="C257">
            <v>0.8</v>
          </cell>
          <cell r="D257">
            <v>0.5</v>
          </cell>
          <cell r="E257">
            <v>1.0983000000000001</v>
          </cell>
          <cell r="F257">
            <v>8989</v>
          </cell>
          <cell r="G257">
            <v>155.6253798767967</v>
          </cell>
          <cell r="H257">
            <v>5.3275109170305673E-2</v>
          </cell>
          <cell r="I257">
            <v>8</v>
          </cell>
          <cell r="J257">
            <v>0</v>
          </cell>
          <cell r="K257">
            <v>8</v>
          </cell>
          <cell r="L257">
            <v>8</v>
          </cell>
          <cell r="M257">
            <v>0</v>
          </cell>
          <cell r="N257">
            <v>8</v>
          </cell>
          <cell r="P257">
            <v>0</v>
          </cell>
          <cell r="R257">
            <v>0</v>
          </cell>
          <cell r="S257">
            <v>35956</v>
          </cell>
          <cell r="T257">
            <v>35956</v>
          </cell>
        </row>
        <row r="258">
          <cell r="A258">
            <v>110</v>
          </cell>
          <cell r="B258" t="str">
            <v>Fredericksburg</v>
          </cell>
          <cell r="C258">
            <v>0.58079999999999998</v>
          </cell>
          <cell r="D258">
            <v>0.5</v>
          </cell>
          <cell r="E258">
            <v>1.0246</v>
          </cell>
          <cell r="F258">
            <v>8516</v>
          </cell>
          <cell r="G258">
            <v>277.38</v>
          </cell>
          <cell r="H258">
            <v>0.5024675847457627</v>
          </cell>
          <cell r="I258">
            <v>139</v>
          </cell>
          <cell r="J258">
            <v>54</v>
          </cell>
          <cell r="K258">
            <v>85</v>
          </cell>
          <cell r="L258">
            <v>85</v>
          </cell>
          <cell r="M258">
            <v>0</v>
          </cell>
          <cell r="N258">
            <v>85</v>
          </cell>
          <cell r="P258">
            <v>0</v>
          </cell>
          <cell r="R258">
            <v>0</v>
          </cell>
          <cell r="S258">
            <v>361930</v>
          </cell>
          <cell r="T258">
            <v>361930</v>
          </cell>
        </row>
        <row r="259">
          <cell r="A259">
            <v>111</v>
          </cell>
          <cell r="B259" t="str">
            <v>Galax</v>
          </cell>
          <cell r="C259">
            <v>0.26190000000000002</v>
          </cell>
          <cell r="D259">
            <v>0.26190000000000002</v>
          </cell>
          <cell r="E259" t="str">
            <v/>
          </cell>
          <cell r="F259">
            <v>8359</v>
          </cell>
          <cell r="G259">
            <v>102.47766990291262</v>
          </cell>
          <cell r="H259">
            <v>0.57432432432432434</v>
          </cell>
          <cell r="I259">
            <v>59</v>
          </cell>
          <cell r="J259">
            <v>23</v>
          </cell>
          <cell r="K259">
            <v>36</v>
          </cell>
          <cell r="L259">
            <v>36</v>
          </cell>
          <cell r="M259">
            <v>0</v>
          </cell>
          <cell r="N259">
            <v>36</v>
          </cell>
          <cell r="P259">
            <v>0</v>
          </cell>
          <cell r="R259">
            <v>0</v>
          </cell>
          <cell r="S259">
            <v>222112</v>
          </cell>
          <cell r="T259">
            <v>222112</v>
          </cell>
        </row>
        <row r="260">
          <cell r="A260">
            <v>112</v>
          </cell>
          <cell r="B260" t="str">
            <v>Hampton</v>
          </cell>
          <cell r="C260">
            <v>0.27310000000000001</v>
          </cell>
          <cell r="D260">
            <v>0.27310000000000001</v>
          </cell>
          <cell r="E260" t="str">
            <v/>
          </cell>
          <cell r="F260">
            <v>8359</v>
          </cell>
          <cell r="G260">
            <v>1466.7370566717916</v>
          </cell>
          <cell r="H260">
            <v>0.49495271215654468</v>
          </cell>
          <cell r="I260">
            <v>726</v>
          </cell>
          <cell r="J260">
            <v>70</v>
          </cell>
          <cell r="K260">
            <v>656</v>
          </cell>
          <cell r="L260">
            <v>656</v>
          </cell>
          <cell r="M260">
            <v>0</v>
          </cell>
          <cell r="N260">
            <v>656</v>
          </cell>
          <cell r="P260">
            <v>0</v>
          </cell>
          <cell r="R260">
            <v>0</v>
          </cell>
          <cell r="S260">
            <v>3985959</v>
          </cell>
          <cell r="T260">
            <v>3985959</v>
          </cell>
        </row>
        <row r="261">
          <cell r="A261">
            <v>113</v>
          </cell>
          <cell r="B261" t="str">
            <v>Harrisonburg</v>
          </cell>
          <cell r="C261">
            <v>0.34589999999999999</v>
          </cell>
          <cell r="D261">
            <v>0.34589999999999999</v>
          </cell>
          <cell r="E261" t="str">
            <v/>
          </cell>
          <cell r="F261">
            <v>8359</v>
          </cell>
          <cell r="G261">
            <v>522.48252698920419</v>
          </cell>
          <cell r="H261">
            <v>0.61061777030126929</v>
          </cell>
          <cell r="I261">
            <v>319</v>
          </cell>
          <cell r="J261">
            <v>21</v>
          </cell>
          <cell r="K261">
            <v>298</v>
          </cell>
          <cell r="L261">
            <v>298</v>
          </cell>
          <cell r="M261">
            <v>0</v>
          </cell>
          <cell r="N261">
            <v>298</v>
          </cell>
          <cell r="P261">
            <v>0</v>
          </cell>
          <cell r="R261">
            <v>0</v>
          </cell>
          <cell r="S261">
            <v>1629351</v>
          </cell>
          <cell r="T261">
            <v>1629351</v>
          </cell>
        </row>
        <row r="262">
          <cell r="A262">
            <v>114</v>
          </cell>
          <cell r="B262" t="str">
            <v>Hopewell</v>
          </cell>
          <cell r="C262">
            <v>0.20219999999999999</v>
          </cell>
          <cell r="D262">
            <v>0.20219999999999999</v>
          </cell>
          <cell r="E262" t="str">
            <v/>
          </cell>
          <cell r="F262">
            <v>8359</v>
          </cell>
          <cell r="G262">
            <v>286.81779354665952</v>
          </cell>
          <cell r="H262">
            <v>0.6622412997903564</v>
          </cell>
          <cell r="I262">
            <v>190</v>
          </cell>
          <cell r="J262">
            <v>77</v>
          </cell>
          <cell r="K262">
            <v>113</v>
          </cell>
          <cell r="L262">
            <v>113</v>
          </cell>
          <cell r="M262">
            <v>0</v>
          </cell>
          <cell r="N262">
            <v>113</v>
          </cell>
          <cell r="P262">
            <v>0</v>
          </cell>
          <cell r="R262">
            <v>0</v>
          </cell>
          <cell r="S262">
            <v>753576</v>
          </cell>
          <cell r="T262">
            <v>753576</v>
          </cell>
        </row>
        <row r="263">
          <cell r="A263">
            <v>115</v>
          </cell>
          <cell r="B263" t="str">
            <v>Lynchburg</v>
          </cell>
          <cell r="C263">
            <v>0.376</v>
          </cell>
          <cell r="D263">
            <v>0.376</v>
          </cell>
          <cell r="E263" t="str">
            <v/>
          </cell>
          <cell r="F263">
            <v>8359</v>
          </cell>
          <cell r="G263">
            <v>547.52264201500532</v>
          </cell>
          <cell r="H263">
            <v>0.56832475271411331</v>
          </cell>
          <cell r="I263">
            <v>311</v>
          </cell>
          <cell r="J263">
            <v>30</v>
          </cell>
          <cell r="K263">
            <v>281</v>
          </cell>
          <cell r="L263">
            <v>281</v>
          </cell>
          <cell r="M263">
            <v>0</v>
          </cell>
          <cell r="N263">
            <v>281</v>
          </cell>
          <cell r="P263">
            <v>0</v>
          </cell>
          <cell r="R263">
            <v>0</v>
          </cell>
          <cell r="S263">
            <v>1465700</v>
          </cell>
          <cell r="T263">
            <v>1465700</v>
          </cell>
        </row>
        <row r="264">
          <cell r="A264">
            <v>116</v>
          </cell>
          <cell r="B264" t="str">
            <v>Martinsville</v>
          </cell>
          <cell r="C264">
            <v>0.2223</v>
          </cell>
          <cell r="D264">
            <v>0.2223</v>
          </cell>
          <cell r="E264" t="str">
            <v/>
          </cell>
          <cell r="F264">
            <v>8359</v>
          </cell>
          <cell r="G264">
            <v>118.17718988830102</v>
          </cell>
          <cell r="H264">
            <v>0.72245389033942542</v>
          </cell>
          <cell r="I264">
            <v>85</v>
          </cell>
          <cell r="J264">
            <v>27</v>
          </cell>
          <cell r="K264">
            <v>58</v>
          </cell>
          <cell r="L264">
            <v>58</v>
          </cell>
          <cell r="M264">
            <v>0</v>
          </cell>
          <cell r="N264">
            <v>58</v>
          </cell>
          <cell r="P264">
            <v>0</v>
          </cell>
          <cell r="R264">
            <v>0</v>
          </cell>
          <cell r="S264">
            <v>377046</v>
          </cell>
          <cell r="T264">
            <v>377046</v>
          </cell>
        </row>
        <row r="265">
          <cell r="A265">
            <v>117</v>
          </cell>
          <cell r="B265" t="str">
            <v>Newport News</v>
          </cell>
          <cell r="C265">
            <v>0.28079999999999999</v>
          </cell>
          <cell r="D265">
            <v>0.28079999999999999</v>
          </cell>
          <cell r="E265" t="str">
            <v/>
          </cell>
          <cell r="F265">
            <v>8359</v>
          </cell>
          <cell r="G265">
            <v>1972.6105186754551</v>
          </cell>
          <cell r="H265">
            <v>0.54747337009976105</v>
          </cell>
          <cell r="I265">
            <v>1080</v>
          </cell>
          <cell r="J265">
            <v>112</v>
          </cell>
          <cell r="K265">
            <v>968</v>
          </cell>
          <cell r="L265">
            <v>968</v>
          </cell>
          <cell r="M265">
            <v>0</v>
          </cell>
          <cell r="N265">
            <v>968</v>
          </cell>
          <cell r="P265">
            <v>0</v>
          </cell>
          <cell r="R265">
            <v>0</v>
          </cell>
          <cell r="S265">
            <v>5819415</v>
          </cell>
          <cell r="T265">
            <v>5819415</v>
          </cell>
        </row>
        <row r="266">
          <cell r="A266">
            <v>118</v>
          </cell>
          <cell r="B266" t="str">
            <v>Norfolk</v>
          </cell>
          <cell r="C266">
            <v>0.30640000000000001</v>
          </cell>
          <cell r="D266">
            <v>0.30640000000000001</v>
          </cell>
          <cell r="E266" t="str">
            <v/>
          </cell>
          <cell r="F266">
            <v>8359</v>
          </cell>
          <cell r="G266">
            <v>2121.5601735290693</v>
          </cell>
          <cell r="H266">
            <v>0.57349293115965938</v>
          </cell>
          <cell r="I266">
            <v>1217</v>
          </cell>
          <cell r="J266">
            <v>106</v>
          </cell>
          <cell r="K266">
            <v>1111</v>
          </cell>
          <cell r="L266">
            <v>1111</v>
          </cell>
          <cell r="M266">
            <v>125</v>
          </cell>
          <cell r="N266">
            <v>1236</v>
          </cell>
          <cell r="P266">
            <v>0</v>
          </cell>
          <cell r="R266">
            <v>0</v>
          </cell>
          <cell r="S266">
            <v>7166084</v>
          </cell>
          <cell r="T266">
            <v>7166084</v>
          </cell>
        </row>
        <row r="267">
          <cell r="A267">
            <v>119</v>
          </cell>
          <cell r="B267" t="str">
            <v>Norton</v>
          </cell>
          <cell r="C267">
            <v>0.26550000000000001</v>
          </cell>
          <cell r="D267">
            <v>0.26550000000000001</v>
          </cell>
          <cell r="E267" t="str">
            <v/>
          </cell>
          <cell r="F267">
            <v>8359</v>
          </cell>
          <cell r="G267">
            <v>70.701251564455589</v>
          </cell>
          <cell r="H267">
            <v>0.52106539877300617</v>
          </cell>
          <cell r="I267">
            <v>37</v>
          </cell>
          <cell r="J267">
            <v>9</v>
          </cell>
          <cell r="K267">
            <v>28</v>
          </cell>
          <cell r="L267">
            <v>28</v>
          </cell>
          <cell r="M267">
            <v>0</v>
          </cell>
          <cell r="N267">
            <v>28</v>
          </cell>
          <cell r="P267">
            <v>0</v>
          </cell>
          <cell r="R267">
            <v>0</v>
          </cell>
          <cell r="S267">
            <v>171911</v>
          </cell>
          <cell r="T267">
            <v>171911</v>
          </cell>
        </row>
        <row r="268">
          <cell r="A268">
            <v>120</v>
          </cell>
          <cell r="B268" t="str">
            <v>Petersburg</v>
          </cell>
          <cell r="C268">
            <v>0.24099999999999999</v>
          </cell>
          <cell r="D268">
            <v>0.24099999999999999</v>
          </cell>
          <cell r="E268" t="str">
            <v/>
          </cell>
          <cell r="F268">
            <v>8359</v>
          </cell>
          <cell r="G268">
            <v>308.62031372549023</v>
          </cell>
          <cell r="H268">
            <v>0.78690089476179192</v>
          </cell>
          <cell r="I268">
            <v>243</v>
          </cell>
          <cell r="J268">
            <v>55</v>
          </cell>
          <cell r="K268">
            <v>188</v>
          </cell>
          <cell r="L268">
            <v>188</v>
          </cell>
          <cell r="M268">
            <v>33</v>
          </cell>
          <cell r="N268">
            <v>221</v>
          </cell>
          <cell r="P268">
            <v>0</v>
          </cell>
          <cell r="R268">
            <v>0</v>
          </cell>
          <cell r="S268">
            <v>1402130</v>
          </cell>
          <cell r="T268">
            <v>1402130</v>
          </cell>
        </row>
        <row r="269">
          <cell r="A269">
            <v>121</v>
          </cell>
          <cell r="B269" t="str">
            <v>Portsmouth</v>
          </cell>
          <cell r="C269">
            <v>0.24129999999999999</v>
          </cell>
          <cell r="D269">
            <v>0.24129999999999999</v>
          </cell>
          <cell r="E269" t="str">
            <v/>
          </cell>
          <cell r="F269">
            <v>8359</v>
          </cell>
          <cell r="G269">
            <v>1031.8214330024814</v>
          </cell>
          <cell r="H269">
            <v>0.57704443418341977</v>
          </cell>
          <cell r="I269">
            <v>595</v>
          </cell>
          <cell r="J269">
            <v>128</v>
          </cell>
          <cell r="K269">
            <v>467</v>
          </cell>
          <cell r="L269">
            <v>467</v>
          </cell>
          <cell r="M269">
            <v>0</v>
          </cell>
          <cell r="N269">
            <v>467</v>
          </cell>
          <cell r="P269">
            <v>0</v>
          </cell>
          <cell r="R269">
            <v>0</v>
          </cell>
          <cell r="S269">
            <v>2961702</v>
          </cell>
          <cell r="T269">
            <v>2961702</v>
          </cell>
        </row>
        <row r="270">
          <cell r="A270">
            <v>122</v>
          </cell>
          <cell r="B270" t="str">
            <v>Radford</v>
          </cell>
          <cell r="C270">
            <v>0.23949999999999999</v>
          </cell>
          <cell r="D270">
            <v>0.23949999999999999</v>
          </cell>
          <cell r="E270" t="str">
            <v/>
          </cell>
          <cell r="F270">
            <v>8359</v>
          </cell>
          <cell r="G270">
            <v>93.369026883756163</v>
          </cell>
          <cell r="H270">
            <v>0.40275284260921601</v>
          </cell>
          <cell r="I270">
            <v>38</v>
          </cell>
          <cell r="J270">
            <v>21</v>
          </cell>
          <cell r="K270">
            <v>17</v>
          </cell>
          <cell r="L270">
            <v>17</v>
          </cell>
          <cell r="M270">
            <v>0</v>
          </cell>
          <cell r="N270">
            <v>17</v>
          </cell>
          <cell r="P270">
            <v>0</v>
          </cell>
          <cell r="R270">
            <v>0</v>
          </cell>
          <cell r="S270">
            <v>108069</v>
          </cell>
          <cell r="T270">
            <v>108069</v>
          </cell>
        </row>
        <row r="271">
          <cell r="A271">
            <v>123</v>
          </cell>
          <cell r="B271" t="str">
            <v>Richmond City</v>
          </cell>
          <cell r="C271">
            <v>0.51390000000000002</v>
          </cell>
          <cell r="D271">
            <v>0.5</v>
          </cell>
          <cell r="E271" t="str">
            <v/>
          </cell>
          <cell r="F271">
            <v>8359</v>
          </cell>
          <cell r="G271">
            <v>1646.2373025440895</v>
          </cell>
          <cell r="H271">
            <v>0.70727047133483401</v>
          </cell>
          <cell r="I271">
            <v>1164</v>
          </cell>
          <cell r="J271">
            <v>253</v>
          </cell>
          <cell r="K271">
            <v>911</v>
          </cell>
          <cell r="L271">
            <v>911</v>
          </cell>
          <cell r="M271">
            <v>116</v>
          </cell>
          <cell r="N271">
            <v>1027</v>
          </cell>
          <cell r="P271">
            <v>0</v>
          </cell>
          <cell r="R271">
            <v>0</v>
          </cell>
          <cell r="S271">
            <v>4292347</v>
          </cell>
          <cell r="T271">
            <v>4292347</v>
          </cell>
        </row>
        <row r="272">
          <cell r="A272">
            <v>124</v>
          </cell>
          <cell r="B272" t="str">
            <v>Roanoke City</v>
          </cell>
          <cell r="C272">
            <v>0.3387</v>
          </cell>
          <cell r="D272">
            <v>0.3387</v>
          </cell>
          <cell r="E272" t="str">
            <v/>
          </cell>
          <cell r="F272">
            <v>8359</v>
          </cell>
          <cell r="G272">
            <v>1069.6021482689173</v>
          </cell>
          <cell r="H272">
            <v>0.69793079527445623</v>
          </cell>
          <cell r="I272">
            <v>747</v>
          </cell>
          <cell r="J272">
            <v>227</v>
          </cell>
          <cell r="K272">
            <v>520</v>
          </cell>
          <cell r="L272">
            <v>520</v>
          </cell>
          <cell r="M272">
            <v>0</v>
          </cell>
          <cell r="N272">
            <v>520</v>
          </cell>
          <cell r="P272">
            <v>0</v>
          </cell>
          <cell r="R272">
            <v>0</v>
          </cell>
          <cell r="S272">
            <v>2874459</v>
          </cell>
          <cell r="T272">
            <v>2874459</v>
          </cell>
        </row>
        <row r="273">
          <cell r="A273">
            <v>126</v>
          </cell>
          <cell r="B273" t="str">
            <v>Staunton</v>
          </cell>
          <cell r="C273">
            <v>0.3967</v>
          </cell>
          <cell r="D273">
            <v>0.3967</v>
          </cell>
          <cell r="E273" t="str">
            <v/>
          </cell>
          <cell r="F273">
            <v>8359</v>
          </cell>
          <cell r="G273">
            <v>214.23106382978722</v>
          </cell>
          <cell r="H273">
            <v>0.42172765261627904</v>
          </cell>
          <cell r="I273">
            <v>90</v>
          </cell>
          <cell r="J273">
            <v>4</v>
          </cell>
          <cell r="K273">
            <v>86</v>
          </cell>
          <cell r="L273">
            <v>86</v>
          </cell>
          <cell r="M273">
            <v>0</v>
          </cell>
          <cell r="N273">
            <v>86</v>
          </cell>
          <cell r="P273">
            <v>0</v>
          </cell>
          <cell r="R273">
            <v>0</v>
          </cell>
          <cell r="S273">
            <v>433697</v>
          </cell>
          <cell r="T273">
            <v>433697</v>
          </cell>
        </row>
        <row r="274">
          <cell r="A274">
            <v>127</v>
          </cell>
          <cell r="B274" t="str">
            <v>Suffolk</v>
          </cell>
          <cell r="C274">
            <v>0.35139999999999999</v>
          </cell>
          <cell r="D274">
            <v>0.35139999999999999</v>
          </cell>
          <cell r="E274" t="str">
            <v/>
          </cell>
          <cell r="F274">
            <v>8359</v>
          </cell>
          <cell r="G274">
            <v>1000.548646070302</v>
          </cell>
          <cell r="H274">
            <v>0.39467556513876334</v>
          </cell>
          <cell r="I274">
            <v>395</v>
          </cell>
          <cell r="J274">
            <v>63</v>
          </cell>
          <cell r="K274">
            <v>332</v>
          </cell>
          <cell r="L274">
            <v>332</v>
          </cell>
          <cell r="M274">
            <v>0</v>
          </cell>
          <cell r="N274">
            <v>332</v>
          </cell>
          <cell r="P274">
            <v>0</v>
          </cell>
          <cell r="R274">
            <v>0</v>
          </cell>
          <cell r="S274">
            <v>1799987</v>
          </cell>
          <cell r="T274">
            <v>1799987</v>
          </cell>
        </row>
        <row r="275">
          <cell r="A275">
            <v>128</v>
          </cell>
          <cell r="B275" t="str">
            <v>Virginia Beach</v>
          </cell>
          <cell r="C275">
            <v>0.40589999999999998</v>
          </cell>
          <cell r="D275">
            <v>0.40589999999999998</v>
          </cell>
          <cell r="E275" t="str">
            <v/>
          </cell>
          <cell r="F275">
            <v>8359</v>
          </cell>
          <cell r="G275">
            <v>4580.3648886099791</v>
          </cell>
          <cell r="H275">
            <v>0.30400322369569005</v>
          </cell>
          <cell r="I275">
            <v>1392</v>
          </cell>
          <cell r="J275">
            <v>48</v>
          </cell>
          <cell r="K275">
            <v>1344</v>
          </cell>
          <cell r="L275">
            <v>1344</v>
          </cell>
          <cell r="M275">
            <v>90</v>
          </cell>
          <cell r="N275">
            <v>1434</v>
          </cell>
          <cell r="P275">
            <v>0</v>
          </cell>
          <cell r="R275">
            <v>0</v>
          </cell>
          <cell r="S275">
            <v>7121361</v>
          </cell>
          <cell r="T275">
            <v>7121361</v>
          </cell>
        </row>
        <row r="276">
          <cell r="A276">
            <v>130</v>
          </cell>
          <cell r="B276" t="str">
            <v>Waynesboro</v>
          </cell>
          <cell r="C276">
            <v>0.36849999999999999</v>
          </cell>
          <cell r="D276">
            <v>0.36849999999999999</v>
          </cell>
          <cell r="E276" t="str">
            <v/>
          </cell>
          <cell r="F276">
            <v>8359</v>
          </cell>
          <cell r="G276">
            <v>225.25068529489783</v>
          </cell>
          <cell r="H276">
            <v>0.50346941715782578</v>
          </cell>
          <cell r="I276">
            <v>113</v>
          </cell>
          <cell r="J276">
            <v>0</v>
          </cell>
          <cell r="K276">
            <v>113</v>
          </cell>
          <cell r="L276">
            <v>113</v>
          </cell>
          <cell r="M276">
            <v>0</v>
          </cell>
          <cell r="N276">
            <v>113</v>
          </cell>
          <cell r="P276">
            <v>0</v>
          </cell>
          <cell r="R276">
            <v>0</v>
          </cell>
          <cell r="S276">
            <v>596494</v>
          </cell>
          <cell r="T276">
            <v>596494</v>
          </cell>
        </row>
        <row r="277">
          <cell r="A277">
            <v>131</v>
          </cell>
          <cell r="B277" t="str">
            <v>Williamsburg</v>
          </cell>
          <cell r="C277">
            <v>0.72170000000000001</v>
          </cell>
          <cell r="D277">
            <v>0.5</v>
          </cell>
          <cell r="E277" t="str">
            <v/>
          </cell>
          <cell r="F277">
            <v>8359</v>
          </cell>
          <cell r="G277">
            <v>82.29378292939937</v>
          </cell>
          <cell r="H277">
            <v>0.27758577088426201</v>
          </cell>
          <cell r="I277">
            <v>23</v>
          </cell>
          <cell r="J277">
            <v>13</v>
          </cell>
          <cell r="K277">
            <v>10</v>
          </cell>
          <cell r="L277">
            <v>10</v>
          </cell>
          <cell r="M277">
            <v>0</v>
          </cell>
          <cell r="N277">
            <v>10</v>
          </cell>
          <cell r="P277">
            <v>0</v>
          </cell>
          <cell r="R277">
            <v>0</v>
          </cell>
          <cell r="S277">
            <v>41795</v>
          </cell>
          <cell r="T277">
            <v>41795</v>
          </cell>
        </row>
        <row r="278">
          <cell r="A278">
            <v>132</v>
          </cell>
          <cell r="B278" t="str">
            <v>Winchester</v>
          </cell>
          <cell r="C278">
            <v>0.41720000000000002</v>
          </cell>
          <cell r="D278">
            <v>0.41720000000000002</v>
          </cell>
          <cell r="E278">
            <v>1.0246</v>
          </cell>
          <cell r="F278">
            <v>8516</v>
          </cell>
          <cell r="G278">
            <v>303.58591160220988</v>
          </cell>
          <cell r="H278">
            <v>0.54122363303591847</v>
          </cell>
          <cell r="I278">
            <v>164</v>
          </cell>
          <cell r="J278">
            <v>9</v>
          </cell>
          <cell r="K278">
            <v>155</v>
          </cell>
          <cell r="L278">
            <v>155</v>
          </cell>
          <cell r="M278">
            <v>101</v>
          </cell>
          <cell r="N278">
            <v>256</v>
          </cell>
          <cell r="P278">
            <v>0</v>
          </cell>
          <cell r="R278">
            <v>0</v>
          </cell>
          <cell r="S278">
            <v>1270560</v>
          </cell>
          <cell r="T278">
            <v>1270560</v>
          </cell>
        </row>
        <row r="279">
          <cell r="A279">
            <v>134</v>
          </cell>
          <cell r="B279" t="str">
            <v>Fairfax City</v>
          </cell>
          <cell r="C279">
            <v>0.8</v>
          </cell>
          <cell r="D279">
            <v>0.5</v>
          </cell>
          <cell r="E279">
            <v>1.0983000000000001</v>
          </cell>
          <cell r="F279">
            <v>8989</v>
          </cell>
          <cell r="G279">
            <v>206.33990000877117</v>
          </cell>
          <cell r="H279">
            <v>0.2441965660081245</v>
          </cell>
          <cell r="I279">
            <v>50</v>
          </cell>
          <cell r="J279">
            <v>0</v>
          </cell>
          <cell r="K279">
            <v>50</v>
          </cell>
          <cell r="L279">
            <v>50</v>
          </cell>
          <cell r="M279">
            <v>0</v>
          </cell>
          <cell r="N279">
            <v>50</v>
          </cell>
          <cell r="P279">
            <v>0</v>
          </cell>
          <cell r="R279">
            <v>0</v>
          </cell>
          <cell r="S279">
            <v>224725</v>
          </cell>
          <cell r="T279">
            <v>224725</v>
          </cell>
        </row>
        <row r="280">
          <cell r="A280">
            <v>135</v>
          </cell>
          <cell r="B280" t="str">
            <v>Franklin CIty</v>
          </cell>
          <cell r="C280">
            <v>0.2858</v>
          </cell>
          <cell r="D280">
            <v>0.2858</v>
          </cell>
          <cell r="E280" t="str">
            <v/>
          </cell>
          <cell r="F280">
            <v>8359</v>
          </cell>
          <cell r="G280">
            <v>68.12310969116082</v>
          </cell>
          <cell r="H280">
            <v>0.69862431192660546</v>
          </cell>
          <cell r="I280">
            <v>48</v>
          </cell>
          <cell r="J280">
            <v>12</v>
          </cell>
          <cell r="K280">
            <v>36</v>
          </cell>
          <cell r="L280">
            <v>36</v>
          </cell>
          <cell r="M280">
            <v>0</v>
          </cell>
          <cell r="N280">
            <v>36</v>
          </cell>
          <cell r="P280">
            <v>0</v>
          </cell>
          <cell r="R280">
            <v>0</v>
          </cell>
          <cell r="S280">
            <v>214920</v>
          </cell>
          <cell r="T280">
            <v>214920</v>
          </cell>
        </row>
        <row r="281">
          <cell r="A281">
            <v>136</v>
          </cell>
          <cell r="B281" t="str">
            <v>Chesapeake</v>
          </cell>
          <cell r="C281">
            <v>0.34029999999999999</v>
          </cell>
          <cell r="D281">
            <v>0.34029999999999999</v>
          </cell>
          <cell r="E281" t="str">
            <v/>
          </cell>
          <cell r="F281">
            <v>8359</v>
          </cell>
          <cell r="G281">
            <v>2791.301058495822</v>
          </cell>
          <cell r="H281">
            <v>0.32535673502708851</v>
          </cell>
          <cell r="I281">
            <v>908</v>
          </cell>
          <cell r="J281">
            <v>120</v>
          </cell>
          <cell r="K281">
            <v>788</v>
          </cell>
          <cell r="L281">
            <v>788</v>
          </cell>
          <cell r="M281">
            <v>0</v>
          </cell>
          <cell r="N281">
            <v>788</v>
          </cell>
          <cell r="P281">
            <v>0</v>
          </cell>
          <cell r="R281">
            <v>0</v>
          </cell>
          <cell r="S281">
            <v>4345373</v>
          </cell>
          <cell r="T281">
            <v>4345373</v>
          </cell>
        </row>
        <row r="282">
          <cell r="A282">
            <v>137</v>
          </cell>
          <cell r="B282" t="str">
            <v>Lexington</v>
          </cell>
          <cell r="C282">
            <v>0.39389999999999997</v>
          </cell>
          <cell r="D282">
            <v>0.39389999999999997</v>
          </cell>
          <cell r="E282" t="str">
            <v/>
          </cell>
          <cell r="F282">
            <v>8359</v>
          </cell>
          <cell r="G282">
            <v>51.342172523961672</v>
          </cell>
          <cell r="H282">
            <v>0.20200000000000001</v>
          </cell>
          <cell r="I282">
            <v>10</v>
          </cell>
          <cell r="J282">
            <v>0</v>
          </cell>
          <cell r="K282">
            <v>10</v>
          </cell>
          <cell r="L282">
            <v>10</v>
          </cell>
          <cell r="M282">
            <v>0</v>
          </cell>
          <cell r="N282">
            <v>10</v>
          </cell>
          <cell r="P282">
            <v>0</v>
          </cell>
          <cell r="R282">
            <v>0</v>
          </cell>
          <cell r="S282">
            <v>50664</v>
          </cell>
          <cell r="T282">
            <v>50664</v>
          </cell>
        </row>
        <row r="283">
          <cell r="A283">
            <v>138</v>
          </cell>
          <cell r="B283" t="str">
            <v>Emporia</v>
          </cell>
          <cell r="C283">
            <v>0.23880000000000001</v>
          </cell>
          <cell r="D283">
            <v>0.23880000000000001</v>
          </cell>
          <cell r="E283" t="str">
            <v/>
          </cell>
          <cell r="F283">
            <v>8359</v>
          </cell>
          <cell r="G283">
            <v>60.809638554216875</v>
          </cell>
          <cell r="H283">
            <v>0.62729520609318989</v>
          </cell>
          <cell r="I283">
            <v>38</v>
          </cell>
          <cell r="J283">
            <v>21</v>
          </cell>
          <cell r="K283">
            <v>17</v>
          </cell>
          <cell r="L283">
            <v>17</v>
          </cell>
          <cell r="M283">
            <v>0</v>
          </cell>
          <cell r="N283">
            <v>17</v>
          </cell>
          <cell r="P283">
            <v>0</v>
          </cell>
          <cell r="R283">
            <v>0</v>
          </cell>
          <cell r="S283">
            <v>108169</v>
          </cell>
          <cell r="T283">
            <v>108169</v>
          </cell>
        </row>
        <row r="284">
          <cell r="A284">
            <v>139</v>
          </cell>
          <cell r="B284" t="str">
            <v>Salem</v>
          </cell>
          <cell r="C284">
            <v>0.37130000000000002</v>
          </cell>
          <cell r="D284">
            <v>0.37130000000000002</v>
          </cell>
          <cell r="E284" t="str">
            <v/>
          </cell>
          <cell r="F284">
            <v>8359</v>
          </cell>
          <cell r="G284">
            <v>231.9567884405671</v>
          </cell>
          <cell r="H284">
            <v>0.31516227180527384</v>
          </cell>
          <cell r="I284">
            <v>73</v>
          </cell>
          <cell r="J284">
            <v>20</v>
          </cell>
          <cell r="K284">
            <v>53</v>
          </cell>
          <cell r="L284">
            <v>53</v>
          </cell>
          <cell r="M284">
            <v>0</v>
          </cell>
          <cell r="N284">
            <v>53</v>
          </cell>
          <cell r="P284">
            <v>0</v>
          </cell>
          <cell r="R284">
            <v>0</v>
          </cell>
          <cell r="S284">
            <v>278531</v>
          </cell>
          <cell r="T284">
            <v>278531</v>
          </cell>
        </row>
        <row r="285">
          <cell r="A285">
            <v>140</v>
          </cell>
          <cell r="B285" t="str">
            <v>Bedford City</v>
          </cell>
          <cell r="C285">
            <v>0</v>
          </cell>
          <cell r="D285">
            <v>0</v>
          </cell>
          <cell r="E285" t="str">
            <v/>
          </cell>
          <cell r="F285">
            <v>8359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P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>
            <v>142</v>
          </cell>
          <cell r="B286" t="str">
            <v>Poquoson</v>
          </cell>
          <cell r="C286">
            <v>0.36409999999999998</v>
          </cell>
          <cell r="D286">
            <v>0.36409999999999998</v>
          </cell>
          <cell r="E286" t="str">
            <v/>
          </cell>
          <cell r="F286">
            <v>8359</v>
          </cell>
          <cell r="G286">
            <v>143.65079520430638</v>
          </cell>
          <cell r="H286">
            <v>0.14077212806026365</v>
          </cell>
          <cell r="I286">
            <v>20</v>
          </cell>
          <cell r="J286">
            <v>0</v>
          </cell>
          <cell r="K286">
            <v>20</v>
          </cell>
          <cell r="L286">
            <v>20</v>
          </cell>
          <cell r="M286">
            <v>0</v>
          </cell>
          <cell r="N286">
            <v>20</v>
          </cell>
          <cell r="P286">
            <v>0</v>
          </cell>
          <cell r="R286">
            <v>0</v>
          </cell>
          <cell r="S286">
            <v>106310</v>
          </cell>
          <cell r="T286">
            <v>106310</v>
          </cell>
        </row>
        <row r="287">
          <cell r="A287">
            <v>143</v>
          </cell>
          <cell r="B287" t="str">
            <v>Manassas City</v>
          </cell>
          <cell r="C287">
            <v>0.35620000000000002</v>
          </cell>
          <cell r="D287">
            <v>0.35620000000000002</v>
          </cell>
          <cell r="E287">
            <v>1.0983000000000001</v>
          </cell>
          <cell r="F287">
            <v>8989</v>
          </cell>
          <cell r="G287">
            <v>481.23148329372304</v>
          </cell>
          <cell r="H287">
            <v>0.51701287116095318</v>
          </cell>
          <cell r="I287">
            <v>249</v>
          </cell>
          <cell r="J287">
            <v>0</v>
          </cell>
          <cell r="K287">
            <v>249</v>
          </cell>
          <cell r="L287">
            <v>249</v>
          </cell>
          <cell r="M287">
            <v>0</v>
          </cell>
          <cell r="N287">
            <v>249</v>
          </cell>
          <cell r="P287">
            <v>0</v>
          </cell>
          <cell r="R287">
            <v>0</v>
          </cell>
          <cell r="S287">
            <v>1440992</v>
          </cell>
          <cell r="T287">
            <v>1440992</v>
          </cell>
        </row>
        <row r="288">
          <cell r="A288">
            <v>144</v>
          </cell>
          <cell r="B288" t="str">
            <v>Manassas Park</v>
          </cell>
          <cell r="C288">
            <v>0.27329999999999999</v>
          </cell>
          <cell r="D288">
            <v>0.27329999999999999</v>
          </cell>
          <cell r="E288">
            <v>1.0983000000000001</v>
          </cell>
          <cell r="F288">
            <v>8989</v>
          </cell>
          <cell r="G288">
            <v>214.75217261012889</v>
          </cell>
          <cell r="H288">
            <v>0.56403269754768393</v>
          </cell>
          <cell r="I288">
            <v>121</v>
          </cell>
          <cell r="J288">
            <v>21</v>
          </cell>
          <cell r="K288">
            <v>100</v>
          </cell>
          <cell r="L288">
            <v>100</v>
          </cell>
          <cell r="M288">
            <v>0</v>
          </cell>
          <cell r="N288">
            <v>100</v>
          </cell>
          <cell r="P288">
            <v>0</v>
          </cell>
          <cell r="R288">
            <v>0</v>
          </cell>
          <cell r="S288">
            <v>653231</v>
          </cell>
          <cell r="T288">
            <v>653231</v>
          </cell>
        </row>
        <row r="289">
          <cell r="A289">
            <v>202</v>
          </cell>
          <cell r="B289" t="str">
            <v>Colonial Beach</v>
          </cell>
          <cell r="C289">
            <v>0.33679999999999999</v>
          </cell>
          <cell r="D289">
            <v>0.33679999999999999</v>
          </cell>
          <cell r="E289" t="str">
            <v/>
          </cell>
          <cell r="F289">
            <v>8359</v>
          </cell>
          <cell r="G289">
            <v>48.080204778157004</v>
          </cell>
          <cell r="H289">
            <v>0.5645051593323217</v>
          </cell>
          <cell r="I289">
            <v>27</v>
          </cell>
          <cell r="J289">
            <v>4</v>
          </cell>
          <cell r="K289">
            <v>23</v>
          </cell>
          <cell r="L289">
            <v>23</v>
          </cell>
          <cell r="M289">
            <v>0</v>
          </cell>
          <cell r="N289">
            <v>23</v>
          </cell>
          <cell r="P289">
            <v>0</v>
          </cell>
          <cell r="R289">
            <v>0</v>
          </cell>
          <cell r="S289">
            <v>127505</v>
          </cell>
          <cell r="T289">
            <v>127505</v>
          </cell>
        </row>
        <row r="290">
          <cell r="A290">
            <v>207</v>
          </cell>
          <cell r="B290" t="str">
            <v>West Point</v>
          </cell>
          <cell r="C290">
            <v>0.2555</v>
          </cell>
          <cell r="D290">
            <v>0.2555</v>
          </cell>
          <cell r="E290" t="str">
            <v/>
          </cell>
          <cell r="F290">
            <v>8359</v>
          </cell>
          <cell r="G290">
            <v>60.73412204234122</v>
          </cell>
          <cell r="H290">
            <v>0.25621890547263682</v>
          </cell>
          <cell r="I290">
            <v>16</v>
          </cell>
          <cell r="J290">
            <v>9</v>
          </cell>
          <cell r="K290">
            <v>7</v>
          </cell>
          <cell r="L290">
            <v>7</v>
          </cell>
          <cell r="M290">
            <v>0</v>
          </cell>
          <cell r="N290">
            <v>7</v>
          </cell>
          <cell r="P290">
            <v>0</v>
          </cell>
          <cell r="R290">
            <v>0</v>
          </cell>
          <cell r="S290">
            <v>43563</v>
          </cell>
          <cell r="T290">
            <v>43563</v>
          </cell>
        </row>
        <row r="291">
          <cell r="T291">
            <v>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1"/>
  <sheetViews>
    <sheetView tabSelected="1" workbookViewId="0">
      <selection activeCell="H8" sqref="H8"/>
    </sheetView>
  </sheetViews>
  <sheetFormatPr defaultRowHeight="15" x14ac:dyDescent="0.25"/>
  <cols>
    <col min="1" max="1" width="8.85546875" bestFit="1" customWidth="1"/>
    <col min="2" max="2" width="16.7109375" bestFit="1" customWidth="1"/>
    <col min="3" max="3" width="11.140625" bestFit="1" customWidth="1"/>
    <col min="4" max="4" width="12.5703125" bestFit="1" customWidth="1"/>
    <col min="5" max="5" width="12.5703125" customWidth="1"/>
    <col min="6" max="6" width="11.5703125" bestFit="1" customWidth="1"/>
  </cols>
  <sheetData>
    <row r="1" spans="1:6" ht="15.75" thickBot="1" x14ac:dyDescent="0.3"/>
    <row r="2" spans="1:6" ht="16.5" thickBot="1" x14ac:dyDescent="0.3">
      <c r="A2" s="1" t="s">
        <v>147</v>
      </c>
      <c r="B2" s="2"/>
      <c r="C2" s="2"/>
      <c r="D2" s="3" t="str">
        <f>A2</f>
        <v>FY 2024</v>
      </c>
      <c r="E2" s="21"/>
      <c r="F2" s="14"/>
    </row>
    <row r="3" spans="1:6" ht="16.5" thickBot="1" x14ac:dyDescent="0.3">
      <c r="A3" s="4"/>
      <c r="B3" s="2"/>
      <c r="C3" s="5" t="str">
        <f>A2</f>
        <v>FY 2024</v>
      </c>
      <c r="D3" s="6" t="s">
        <v>0</v>
      </c>
      <c r="E3" s="3" t="str">
        <f>A2</f>
        <v>FY 2024</v>
      </c>
      <c r="F3" s="3" t="str">
        <f>A2</f>
        <v>FY 2024</v>
      </c>
    </row>
    <row r="4" spans="1:6" ht="15.75" x14ac:dyDescent="0.25">
      <c r="A4" s="3" t="s">
        <v>1</v>
      </c>
      <c r="B4" s="7"/>
      <c r="C4" s="8" t="s">
        <v>2</v>
      </c>
      <c r="D4" s="9" t="s">
        <v>3</v>
      </c>
      <c r="E4" s="6" t="s">
        <v>143</v>
      </c>
      <c r="F4" s="6" t="s">
        <v>144</v>
      </c>
    </row>
    <row r="5" spans="1:6" ht="16.5" thickBot="1" x14ac:dyDescent="0.3">
      <c r="A5" s="10" t="s">
        <v>4</v>
      </c>
      <c r="B5" s="11" t="s">
        <v>5</v>
      </c>
      <c r="C5" s="12" t="s">
        <v>6</v>
      </c>
      <c r="D5" s="13">
        <v>0.5</v>
      </c>
      <c r="E5" s="10" t="s">
        <v>146</v>
      </c>
      <c r="F5" s="10" t="s">
        <v>145</v>
      </c>
    </row>
    <row r="6" spans="1:6" ht="15.75" x14ac:dyDescent="0.25">
      <c r="A6" s="15">
        <v>1</v>
      </c>
      <c r="B6" s="16" t="s">
        <v>7</v>
      </c>
      <c r="C6" s="17">
        <f>VLOOKUP($A6,[1]VPI!$A$155:$T$291,3,FALSE)</f>
        <v>0.34129999999999999</v>
      </c>
      <c r="D6" s="18">
        <f>IF(C6&gt;0.5,0.5,C6)</f>
        <v>0.34129999999999999</v>
      </c>
      <c r="E6" s="24">
        <f>VLOOKUP($A6,[1]VPI!$A$155:$T$291,6,FALSE)</f>
        <v>8359</v>
      </c>
      <c r="F6" s="22">
        <f>ROUND(E6*(1-D6),2)</f>
        <v>5506.07</v>
      </c>
    </row>
    <row r="7" spans="1:6" ht="15.75" x14ac:dyDescent="0.25">
      <c r="A7" s="19">
        <v>2</v>
      </c>
      <c r="B7" s="20" t="s">
        <v>8</v>
      </c>
      <c r="C7" s="18">
        <f>VLOOKUP($A7,[1]VPI!$A$155:$T$291,3,FALSE)</f>
        <v>0.63870000000000005</v>
      </c>
      <c r="D7" s="18">
        <f t="shared" ref="D7:D70" si="0">IF(C7&gt;0.5,0.5,C7)</f>
        <v>0.5</v>
      </c>
      <c r="E7" s="23">
        <f>VLOOKUP($A7,[1]VPI!$A$155:$T$291,6,FALSE)</f>
        <v>8359</v>
      </c>
      <c r="F7" s="22">
        <f t="shared" ref="F7:F70" si="1">ROUND(E7*(1-D7),2)</f>
        <v>4179.5</v>
      </c>
    </row>
    <row r="8" spans="1:6" ht="15.75" x14ac:dyDescent="0.25">
      <c r="A8" s="19">
        <v>3</v>
      </c>
      <c r="B8" s="20" t="s">
        <v>9</v>
      </c>
      <c r="C8" s="18">
        <f>VLOOKUP($A8,[1]VPI!$A$155:$T$291,3,FALSE)</f>
        <v>0.28999999999999998</v>
      </c>
      <c r="D8" s="18">
        <f t="shared" si="0"/>
        <v>0.28999999999999998</v>
      </c>
      <c r="E8" s="23">
        <f>VLOOKUP($A8,[1]VPI!$A$155:$T$291,6,FALSE)</f>
        <v>8359</v>
      </c>
      <c r="F8" s="22">
        <f t="shared" si="1"/>
        <v>5934.89</v>
      </c>
    </row>
    <row r="9" spans="1:6" ht="15.75" x14ac:dyDescent="0.25">
      <c r="A9" s="19">
        <v>4</v>
      </c>
      <c r="B9" s="20" t="s">
        <v>10</v>
      </c>
      <c r="C9" s="18">
        <f>VLOOKUP($A9,[1]VPI!$A$155:$T$291,3,FALSE)</f>
        <v>0.36520000000000002</v>
      </c>
      <c r="D9" s="18">
        <f t="shared" si="0"/>
        <v>0.36520000000000002</v>
      </c>
      <c r="E9" s="23">
        <f>VLOOKUP($A9,[1]VPI!$A$155:$T$291,6,FALSE)</f>
        <v>8359</v>
      </c>
      <c r="F9" s="22">
        <f t="shared" si="1"/>
        <v>5306.29</v>
      </c>
    </row>
    <row r="10" spans="1:6" ht="15.75" x14ac:dyDescent="0.25">
      <c r="A10" s="19">
        <v>5</v>
      </c>
      <c r="B10" s="20" t="s">
        <v>11</v>
      </c>
      <c r="C10" s="18">
        <f>VLOOKUP($A10,[1]VPI!$A$155:$T$291,3,FALSE)</f>
        <v>0.30480000000000002</v>
      </c>
      <c r="D10" s="18">
        <f t="shared" si="0"/>
        <v>0.30480000000000002</v>
      </c>
      <c r="E10" s="23">
        <f>VLOOKUP($A10,[1]VPI!$A$155:$T$291,6,FALSE)</f>
        <v>8359</v>
      </c>
      <c r="F10" s="22">
        <f t="shared" si="1"/>
        <v>5811.18</v>
      </c>
    </row>
    <row r="11" spans="1:6" ht="15.75" x14ac:dyDescent="0.25">
      <c r="A11" s="19">
        <v>6</v>
      </c>
      <c r="B11" s="20" t="s">
        <v>12</v>
      </c>
      <c r="C11" s="18">
        <f>VLOOKUP($A11,[1]VPI!$A$155:$T$291,3,FALSE)</f>
        <v>0.29599999999999999</v>
      </c>
      <c r="D11" s="18">
        <f t="shared" si="0"/>
        <v>0.29599999999999999</v>
      </c>
      <c r="E11" s="23">
        <f>VLOOKUP($A11,[1]VPI!$A$155:$T$291,6,FALSE)</f>
        <v>8359</v>
      </c>
      <c r="F11" s="22">
        <f t="shared" si="1"/>
        <v>5884.74</v>
      </c>
    </row>
    <row r="12" spans="1:6" ht="15.75" x14ac:dyDescent="0.25">
      <c r="A12" s="19">
        <v>7</v>
      </c>
      <c r="B12" s="20" t="s">
        <v>13</v>
      </c>
      <c r="C12" s="18">
        <f>VLOOKUP($A12,[1]VPI!$A$155:$T$291,3,FALSE)</f>
        <v>0.8</v>
      </c>
      <c r="D12" s="18">
        <f t="shared" si="0"/>
        <v>0.5</v>
      </c>
      <c r="E12" s="23">
        <f>VLOOKUP($A12,[1]VPI!$A$155:$T$291,6,FALSE)</f>
        <v>8989</v>
      </c>
      <c r="F12" s="22">
        <f t="shared" si="1"/>
        <v>4494.5</v>
      </c>
    </row>
    <row r="13" spans="1:6" ht="15.75" x14ac:dyDescent="0.25">
      <c r="A13" s="19">
        <v>8</v>
      </c>
      <c r="B13" s="20" t="s">
        <v>14</v>
      </c>
      <c r="C13" s="18">
        <f>VLOOKUP($A13,[1]VPI!$A$155:$T$291,3,FALSE)</f>
        <v>0.37509999999999999</v>
      </c>
      <c r="D13" s="18">
        <f t="shared" si="0"/>
        <v>0.37509999999999999</v>
      </c>
      <c r="E13" s="23">
        <f>VLOOKUP($A13,[1]VPI!$A$155:$T$291,6,FALSE)</f>
        <v>8359</v>
      </c>
      <c r="F13" s="22">
        <f t="shared" si="1"/>
        <v>5223.54</v>
      </c>
    </row>
    <row r="14" spans="1:6" ht="15.75" x14ac:dyDescent="0.25">
      <c r="A14" s="19">
        <v>9</v>
      </c>
      <c r="B14" s="20" t="s">
        <v>15</v>
      </c>
      <c r="C14" s="18">
        <f>VLOOKUP($A14,[1]VPI!$A$155:$T$291,3,FALSE)</f>
        <v>0.8</v>
      </c>
      <c r="D14" s="18">
        <f t="shared" si="0"/>
        <v>0.5</v>
      </c>
      <c r="E14" s="23">
        <f>VLOOKUP($A14,[1]VPI!$A$155:$T$291,6,FALSE)</f>
        <v>8359</v>
      </c>
      <c r="F14" s="22">
        <f t="shared" si="1"/>
        <v>4179.5</v>
      </c>
    </row>
    <row r="15" spans="1:6" ht="15.75" x14ac:dyDescent="0.25">
      <c r="A15" s="19">
        <v>10</v>
      </c>
      <c r="B15" s="20" t="s">
        <v>16</v>
      </c>
      <c r="C15" s="18">
        <f>VLOOKUP($A15,[1]VPI!$A$155:$T$291,3,FALSE)</f>
        <v>0.31319999999999998</v>
      </c>
      <c r="D15" s="18">
        <f t="shared" si="0"/>
        <v>0.31319999999999998</v>
      </c>
      <c r="E15" s="23">
        <f>VLOOKUP($A15,[1]VPI!$A$155:$T$291,6,FALSE)</f>
        <v>8359</v>
      </c>
      <c r="F15" s="22">
        <f t="shared" si="1"/>
        <v>5740.96</v>
      </c>
    </row>
    <row r="16" spans="1:6" ht="15.75" x14ac:dyDescent="0.25">
      <c r="A16" s="19">
        <v>11</v>
      </c>
      <c r="B16" s="20" t="s">
        <v>17</v>
      </c>
      <c r="C16" s="18">
        <f>VLOOKUP($A16,[1]VPI!$A$155:$T$291,3,FALSE)</f>
        <v>0.35310000000000002</v>
      </c>
      <c r="D16" s="18">
        <f t="shared" si="0"/>
        <v>0.35310000000000002</v>
      </c>
      <c r="E16" s="23">
        <f>VLOOKUP($A16,[1]VPI!$A$155:$T$291,6,FALSE)</f>
        <v>8359</v>
      </c>
      <c r="F16" s="22">
        <f t="shared" si="1"/>
        <v>5407.44</v>
      </c>
    </row>
    <row r="17" spans="1:6" ht="15.75" x14ac:dyDescent="0.25">
      <c r="A17" s="19">
        <v>12</v>
      </c>
      <c r="B17" s="20" t="s">
        <v>18</v>
      </c>
      <c r="C17" s="18">
        <f>VLOOKUP($A17,[1]VPI!$A$155:$T$291,3,FALSE)</f>
        <v>0.40910000000000002</v>
      </c>
      <c r="D17" s="18">
        <f t="shared" si="0"/>
        <v>0.40910000000000002</v>
      </c>
      <c r="E17" s="23">
        <f>VLOOKUP($A17,[1]VPI!$A$155:$T$291,6,FALSE)</f>
        <v>8359</v>
      </c>
      <c r="F17" s="22">
        <f t="shared" si="1"/>
        <v>4939.33</v>
      </c>
    </row>
    <row r="18" spans="1:6" ht="15.75" x14ac:dyDescent="0.25">
      <c r="A18" s="19">
        <v>13</v>
      </c>
      <c r="B18" s="20" t="s">
        <v>19</v>
      </c>
      <c r="C18" s="18">
        <f>VLOOKUP($A18,[1]VPI!$A$155:$T$291,3,FALSE)</f>
        <v>0.43140000000000001</v>
      </c>
      <c r="D18" s="18">
        <f t="shared" si="0"/>
        <v>0.43140000000000001</v>
      </c>
      <c r="E18" s="23">
        <f>VLOOKUP($A18,[1]VPI!$A$155:$T$291,6,FALSE)</f>
        <v>8359</v>
      </c>
      <c r="F18" s="22">
        <f t="shared" si="1"/>
        <v>4752.93</v>
      </c>
    </row>
    <row r="19" spans="1:6" ht="15.75" x14ac:dyDescent="0.25">
      <c r="A19" s="19">
        <v>14</v>
      </c>
      <c r="B19" s="20" t="s">
        <v>20</v>
      </c>
      <c r="C19" s="18">
        <f>VLOOKUP($A19,[1]VPI!$A$155:$T$291,3,FALSE)</f>
        <v>0.28499999999999998</v>
      </c>
      <c r="D19" s="18">
        <f t="shared" si="0"/>
        <v>0.28499999999999998</v>
      </c>
      <c r="E19" s="23">
        <f>VLOOKUP($A19,[1]VPI!$A$155:$T$291,6,FALSE)</f>
        <v>8359</v>
      </c>
      <c r="F19" s="22">
        <f t="shared" si="1"/>
        <v>5976.69</v>
      </c>
    </row>
    <row r="20" spans="1:6" ht="15.75" x14ac:dyDescent="0.25">
      <c r="A20" s="19">
        <v>15</v>
      </c>
      <c r="B20" s="20" t="s">
        <v>21</v>
      </c>
      <c r="C20" s="18">
        <f>VLOOKUP($A20,[1]VPI!$A$155:$T$291,3,FALSE)</f>
        <v>0.32729999999999998</v>
      </c>
      <c r="D20" s="18">
        <f t="shared" si="0"/>
        <v>0.32729999999999998</v>
      </c>
      <c r="E20" s="23">
        <f>VLOOKUP($A20,[1]VPI!$A$155:$T$291,6,FALSE)</f>
        <v>8359</v>
      </c>
      <c r="F20" s="22">
        <f t="shared" si="1"/>
        <v>5623.1</v>
      </c>
    </row>
    <row r="21" spans="1:6" ht="15.75" x14ac:dyDescent="0.25">
      <c r="A21" s="19">
        <v>16</v>
      </c>
      <c r="B21" s="20" t="s">
        <v>22</v>
      </c>
      <c r="C21" s="18">
        <f>VLOOKUP($A21,[1]VPI!$A$155:$T$291,3,FALSE)</f>
        <v>0.2913</v>
      </c>
      <c r="D21" s="18">
        <f t="shared" si="0"/>
        <v>0.2913</v>
      </c>
      <c r="E21" s="23">
        <f>VLOOKUP($A21,[1]VPI!$A$155:$T$291,6,FALSE)</f>
        <v>8359</v>
      </c>
      <c r="F21" s="22">
        <f t="shared" si="1"/>
        <v>5924.02</v>
      </c>
    </row>
    <row r="22" spans="1:6" ht="15.75" x14ac:dyDescent="0.25">
      <c r="A22" s="19">
        <v>17</v>
      </c>
      <c r="B22" s="20" t="s">
        <v>23</v>
      </c>
      <c r="C22" s="18">
        <f>VLOOKUP($A22,[1]VPI!$A$155:$T$291,3,FALSE)</f>
        <v>0.36130000000000001</v>
      </c>
      <c r="D22" s="18">
        <f t="shared" si="0"/>
        <v>0.36130000000000001</v>
      </c>
      <c r="E22" s="23">
        <f>VLOOKUP($A22,[1]VPI!$A$155:$T$291,6,FALSE)</f>
        <v>8359</v>
      </c>
      <c r="F22" s="22">
        <f t="shared" si="1"/>
        <v>5338.89</v>
      </c>
    </row>
    <row r="23" spans="1:6" ht="15.75" x14ac:dyDescent="0.25">
      <c r="A23" s="19">
        <v>18</v>
      </c>
      <c r="B23" s="20" t="s">
        <v>24</v>
      </c>
      <c r="C23" s="18">
        <f>VLOOKUP($A23,[1]VPI!$A$155:$T$291,3,FALSE)</f>
        <v>0.26960000000000001</v>
      </c>
      <c r="D23" s="18">
        <f t="shared" si="0"/>
        <v>0.26960000000000001</v>
      </c>
      <c r="E23" s="23">
        <f>VLOOKUP($A23,[1]VPI!$A$155:$T$291,6,FALSE)</f>
        <v>8359</v>
      </c>
      <c r="F23" s="22">
        <f t="shared" si="1"/>
        <v>6105.41</v>
      </c>
    </row>
    <row r="24" spans="1:6" ht="15.75" x14ac:dyDescent="0.25">
      <c r="A24" s="19">
        <v>19</v>
      </c>
      <c r="B24" s="20" t="s">
        <v>25</v>
      </c>
      <c r="C24" s="18">
        <f>VLOOKUP($A24,[1]VPI!$A$155:$T$291,3,FALSE)</f>
        <v>0.58520000000000005</v>
      </c>
      <c r="D24" s="18">
        <f t="shared" si="0"/>
        <v>0.5</v>
      </c>
      <c r="E24" s="23">
        <f>VLOOKUP($A24,[1]VPI!$A$155:$T$291,6,FALSE)</f>
        <v>8359</v>
      </c>
      <c r="F24" s="22">
        <f t="shared" si="1"/>
        <v>4179.5</v>
      </c>
    </row>
    <row r="25" spans="1:6" ht="15.75" x14ac:dyDescent="0.25">
      <c r="A25" s="19">
        <v>20</v>
      </c>
      <c r="B25" s="20" t="s">
        <v>26</v>
      </c>
      <c r="C25" s="18">
        <f>VLOOKUP($A25,[1]VPI!$A$155:$T$291,3,FALSE)</f>
        <v>0.25509999999999999</v>
      </c>
      <c r="D25" s="18">
        <f t="shared" si="0"/>
        <v>0.25509999999999999</v>
      </c>
      <c r="E25" s="23">
        <f>VLOOKUP($A25,[1]VPI!$A$155:$T$291,6,FALSE)</f>
        <v>8359</v>
      </c>
      <c r="F25" s="22">
        <f t="shared" si="1"/>
        <v>6226.62</v>
      </c>
    </row>
    <row r="26" spans="1:6" ht="15.75" x14ac:dyDescent="0.25">
      <c r="A26" s="19">
        <v>21</v>
      </c>
      <c r="B26" s="20" t="s">
        <v>27</v>
      </c>
      <c r="C26" s="18">
        <f>VLOOKUP($A26,[1]VPI!$A$155:$T$291,3,FALSE)</f>
        <v>0.35460000000000003</v>
      </c>
      <c r="D26" s="18">
        <f t="shared" si="0"/>
        <v>0.35460000000000003</v>
      </c>
      <c r="E26" s="23">
        <f>VLOOKUP($A26,[1]VPI!$A$155:$T$291,6,FALSE)</f>
        <v>8359</v>
      </c>
      <c r="F26" s="22">
        <f t="shared" si="1"/>
        <v>5394.9</v>
      </c>
    </row>
    <row r="27" spans="1:6" ht="15.75" x14ac:dyDescent="0.25">
      <c r="A27" s="19">
        <v>22</v>
      </c>
      <c r="B27" s="20" t="s">
        <v>28</v>
      </c>
      <c r="C27" s="18">
        <f>VLOOKUP($A27,[1]VPI!$A$155:$T$291,3,FALSE)</f>
        <v>0.57279999999999998</v>
      </c>
      <c r="D27" s="18">
        <f t="shared" si="0"/>
        <v>0.5</v>
      </c>
      <c r="E27" s="23">
        <f>VLOOKUP($A27,[1]VPI!$A$155:$T$291,6,FALSE)</f>
        <v>8516</v>
      </c>
      <c r="F27" s="22">
        <f t="shared" si="1"/>
        <v>4258</v>
      </c>
    </row>
    <row r="28" spans="1:6" ht="15.75" x14ac:dyDescent="0.25">
      <c r="A28" s="19">
        <v>23</v>
      </c>
      <c r="B28" s="20" t="s">
        <v>29</v>
      </c>
      <c r="C28" s="18">
        <f>VLOOKUP($A28,[1]VPI!$A$155:$T$291,3,FALSE)</f>
        <v>0.3362</v>
      </c>
      <c r="D28" s="18">
        <f t="shared" si="0"/>
        <v>0.3362</v>
      </c>
      <c r="E28" s="23">
        <f>VLOOKUP($A28,[1]VPI!$A$155:$T$291,6,FALSE)</f>
        <v>8359</v>
      </c>
      <c r="F28" s="22">
        <f t="shared" si="1"/>
        <v>5548.7</v>
      </c>
    </row>
    <row r="29" spans="1:6" ht="15.75" x14ac:dyDescent="0.25">
      <c r="A29" s="19">
        <v>24</v>
      </c>
      <c r="B29" s="20" t="s">
        <v>30</v>
      </c>
      <c r="C29" s="18">
        <f>VLOOKUP($A29,[1]VPI!$A$155:$T$291,3,FALSE)</f>
        <v>0.3594</v>
      </c>
      <c r="D29" s="18">
        <f t="shared" si="0"/>
        <v>0.3594</v>
      </c>
      <c r="E29" s="23">
        <f>VLOOKUP($A29,[1]VPI!$A$155:$T$291,6,FALSE)</f>
        <v>8516</v>
      </c>
      <c r="F29" s="22">
        <f t="shared" si="1"/>
        <v>5455.35</v>
      </c>
    </row>
    <row r="30" spans="1:6" ht="15.75" x14ac:dyDescent="0.25">
      <c r="A30" s="19">
        <v>25</v>
      </c>
      <c r="B30" s="20" t="s">
        <v>31</v>
      </c>
      <c r="C30" s="18">
        <f>VLOOKUP($A30,[1]VPI!$A$155:$T$291,3,FALSE)</f>
        <v>0.30599999999999999</v>
      </c>
      <c r="D30" s="18">
        <f t="shared" si="0"/>
        <v>0.30599999999999999</v>
      </c>
      <c r="E30" s="23">
        <f>VLOOKUP($A30,[1]VPI!$A$155:$T$291,6,FALSE)</f>
        <v>8359</v>
      </c>
      <c r="F30" s="22">
        <f t="shared" si="1"/>
        <v>5801.15</v>
      </c>
    </row>
    <row r="31" spans="1:6" ht="15.75" x14ac:dyDescent="0.25">
      <c r="A31" s="19">
        <v>26</v>
      </c>
      <c r="B31" s="20" t="s">
        <v>32</v>
      </c>
      <c r="C31" s="18">
        <f>VLOOKUP($A31,[1]VPI!$A$155:$T$291,3,FALSE)</f>
        <v>0.2301</v>
      </c>
      <c r="D31" s="18">
        <f t="shared" si="0"/>
        <v>0.2301</v>
      </c>
      <c r="E31" s="23">
        <f>VLOOKUP($A31,[1]VPI!$A$155:$T$291,6,FALSE)</f>
        <v>8359</v>
      </c>
      <c r="F31" s="22">
        <f t="shared" si="1"/>
        <v>6435.59</v>
      </c>
    </row>
    <row r="32" spans="1:6" ht="15.75" x14ac:dyDescent="0.25">
      <c r="A32" s="19">
        <v>27</v>
      </c>
      <c r="B32" s="20" t="s">
        <v>33</v>
      </c>
      <c r="C32" s="18">
        <f>VLOOKUP($A32,[1]VPI!$A$155:$T$291,3,FALSE)</f>
        <v>0.29120000000000001</v>
      </c>
      <c r="D32" s="18">
        <f t="shared" si="0"/>
        <v>0.29120000000000001</v>
      </c>
      <c r="E32" s="23">
        <f>VLOOKUP($A32,[1]VPI!$A$155:$T$291,6,FALSE)</f>
        <v>8359</v>
      </c>
      <c r="F32" s="22">
        <f t="shared" si="1"/>
        <v>5924.86</v>
      </c>
    </row>
    <row r="33" spans="1:6" ht="15.75" x14ac:dyDescent="0.25">
      <c r="A33" s="19">
        <v>28</v>
      </c>
      <c r="B33" s="20" t="s">
        <v>34</v>
      </c>
      <c r="C33" s="18">
        <f>VLOOKUP($A33,[1]VPI!$A$155:$T$291,3,FALSE)</f>
        <v>0.46750000000000003</v>
      </c>
      <c r="D33" s="18">
        <f t="shared" si="0"/>
        <v>0.46750000000000003</v>
      </c>
      <c r="E33" s="23">
        <f>VLOOKUP($A33,[1]VPI!$A$155:$T$291,6,FALSE)</f>
        <v>8359</v>
      </c>
      <c r="F33" s="22">
        <f t="shared" si="1"/>
        <v>4451.17</v>
      </c>
    </row>
    <row r="34" spans="1:6" ht="15.75" x14ac:dyDescent="0.25">
      <c r="A34" s="19">
        <v>29</v>
      </c>
      <c r="B34" s="20" t="s">
        <v>35</v>
      </c>
      <c r="C34" s="18">
        <f>VLOOKUP($A34,[1]VPI!$A$155:$T$291,3,FALSE)</f>
        <v>0.6532</v>
      </c>
      <c r="D34" s="18">
        <f t="shared" si="0"/>
        <v>0.5</v>
      </c>
      <c r="E34" s="23">
        <f>VLOOKUP($A34,[1]VPI!$A$155:$T$291,6,FALSE)</f>
        <v>8989</v>
      </c>
      <c r="F34" s="22">
        <f t="shared" si="1"/>
        <v>4494.5</v>
      </c>
    </row>
    <row r="35" spans="1:6" ht="15.75" x14ac:dyDescent="0.25">
      <c r="A35" s="19">
        <v>30</v>
      </c>
      <c r="B35" s="20" t="s">
        <v>36</v>
      </c>
      <c r="C35" s="18">
        <f>VLOOKUP($A35,[1]VPI!$A$155:$T$291,3,FALSE)</f>
        <v>0.58240000000000003</v>
      </c>
      <c r="D35" s="18">
        <f t="shared" si="0"/>
        <v>0.5</v>
      </c>
      <c r="E35" s="23">
        <f>VLOOKUP($A35,[1]VPI!$A$155:$T$291,6,FALSE)</f>
        <v>8516</v>
      </c>
      <c r="F35" s="22">
        <f t="shared" si="1"/>
        <v>4258</v>
      </c>
    </row>
    <row r="36" spans="1:6" ht="15.75" x14ac:dyDescent="0.25">
      <c r="A36" s="19">
        <v>31</v>
      </c>
      <c r="B36" s="20" t="s">
        <v>37</v>
      </c>
      <c r="C36" s="18">
        <f>VLOOKUP($A36,[1]VPI!$A$155:$T$291,3,FALSE)</f>
        <v>0.3513</v>
      </c>
      <c r="D36" s="18">
        <f t="shared" si="0"/>
        <v>0.3513</v>
      </c>
      <c r="E36" s="23">
        <f>VLOOKUP($A36,[1]VPI!$A$155:$T$291,6,FALSE)</f>
        <v>8359</v>
      </c>
      <c r="F36" s="22">
        <f t="shared" si="1"/>
        <v>5422.48</v>
      </c>
    </row>
    <row r="37" spans="1:6" ht="15.75" x14ac:dyDescent="0.25">
      <c r="A37" s="19">
        <v>32</v>
      </c>
      <c r="B37" s="20" t="s">
        <v>38</v>
      </c>
      <c r="C37" s="18">
        <f>VLOOKUP($A37,[1]VPI!$A$155:$T$291,3,FALSE)</f>
        <v>0.4027</v>
      </c>
      <c r="D37" s="18">
        <f t="shared" si="0"/>
        <v>0.4027</v>
      </c>
      <c r="E37" s="23">
        <f>VLOOKUP($A37,[1]VPI!$A$155:$T$291,6,FALSE)</f>
        <v>8359</v>
      </c>
      <c r="F37" s="22">
        <f t="shared" si="1"/>
        <v>4992.83</v>
      </c>
    </row>
    <row r="38" spans="1:6" ht="15.75" x14ac:dyDescent="0.25">
      <c r="A38" s="19">
        <v>33</v>
      </c>
      <c r="B38" s="20" t="s">
        <v>39</v>
      </c>
      <c r="C38" s="18">
        <f>VLOOKUP($A38,[1]VPI!$A$155:$T$291,3,FALSE)</f>
        <v>0.3982</v>
      </c>
      <c r="D38" s="18">
        <f t="shared" si="0"/>
        <v>0.3982</v>
      </c>
      <c r="E38" s="23">
        <f>VLOOKUP($A38,[1]VPI!$A$155:$T$291,6,FALSE)</f>
        <v>8359</v>
      </c>
      <c r="F38" s="22">
        <f t="shared" si="1"/>
        <v>5030.45</v>
      </c>
    </row>
    <row r="39" spans="1:6" ht="15.75" x14ac:dyDescent="0.25">
      <c r="A39" s="19">
        <v>34</v>
      </c>
      <c r="B39" s="20" t="s">
        <v>40</v>
      </c>
      <c r="C39" s="18">
        <f>VLOOKUP($A39,[1]VPI!$A$155:$T$291,3,FALSE)</f>
        <v>0.41410000000000002</v>
      </c>
      <c r="D39" s="18">
        <f t="shared" si="0"/>
        <v>0.41410000000000002</v>
      </c>
      <c r="E39" s="23">
        <f>VLOOKUP($A39,[1]VPI!$A$155:$T$291,6,FALSE)</f>
        <v>8516</v>
      </c>
      <c r="F39" s="22">
        <f t="shared" si="1"/>
        <v>4989.5200000000004</v>
      </c>
    </row>
    <row r="40" spans="1:6" ht="15.75" x14ac:dyDescent="0.25">
      <c r="A40" s="19">
        <v>35</v>
      </c>
      <c r="B40" s="20" t="s">
        <v>41</v>
      </c>
      <c r="C40" s="18">
        <f>VLOOKUP($A40,[1]VPI!$A$155:$T$291,3,FALSE)</f>
        <v>0.27910000000000001</v>
      </c>
      <c r="D40" s="18">
        <f t="shared" si="0"/>
        <v>0.27910000000000001</v>
      </c>
      <c r="E40" s="23">
        <f>VLOOKUP($A40,[1]VPI!$A$155:$T$291,6,FALSE)</f>
        <v>8359</v>
      </c>
      <c r="F40" s="22">
        <f t="shared" si="1"/>
        <v>6026</v>
      </c>
    </row>
    <row r="41" spans="1:6" ht="15.75" x14ac:dyDescent="0.25">
      <c r="A41" s="19">
        <v>36</v>
      </c>
      <c r="B41" s="20" t="s">
        <v>42</v>
      </c>
      <c r="C41" s="18">
        <f>VLOOKUP($A41,[1]VPI!$A$155:$T$291,3,FALSE)</f>
        <v>0.39750000000000002</v>
      </c>
      <c r="D41" s="18">
        <f t="shared" si="0"/>
        <v>0.39750000000000002</v>
      </c>
      <c r="E41" s="23">
        <f>VLOOKUP($A41,[1]VPI!$A$155:$T$291,6,FALSE)</f>
        <v>8359</v>
      </c>
      <c r="F41" s="22">
        <f t="shared" si="1"/>
        <v>5036.3</v>
      </c>
    </row>
    <row r="42" spans="1:6" ht="15.75" x14ac:dyDescent="0.25">
      <c r="A42" s="19">
        <v>37</v>
      </c>
      <c r="B42" s="20" t="s">
        <v>43</v>
      </c>
      <c r="C42" s="18">
        <f>VLOOKUP($A42,[1]VPI!$A$155:$T$291,3,FALSE)</f>
        <v>0.8</v>
      </c>
      <c r="D42" s="18">
        <f t="shared" si="0"/>
        <v>0.5</v>
      </c>
      <c r="E42" s="23">
        <f>VLOOKUP($A42,[1]VPI!$A$155:$T$291,6,FALSE)</f>
        <v>8359</v>
      </c>
      <c r="F42" s="22">
        <f t="shared" si="1"/>
        <v>4179.5</v>
      </c>
    </row>
    <row r="43" spans="1:6" ht="15.75" x14ac:dyDescent="0.25">
      <c r="A43" s="19">
        <v>38</v>
      </c>
      <c r="B43" s="20" t="s">
        <v>44</v>
      </c>
      <c r="C43" s="18">
        <f>VLOOKUP($A43,[1]VPI!$A$155:$T$291,3,FALSE)</f>
        <v>0.35260000000000002</v>
      </c>
      <c r="D43" s="18">
        <f t="shared" si="0"/>
        <v>0.35260000000000002</v>
      </c>
      <c r="E43" s="23">
        <f>VLOOKUP($A43,[1]VPI!$A$155:$T$291,6,FALSE)</f>
        <v>8359</v>
      </c>
      <c r="F43" s="22">
        <f t="shared" si="1"/>
        <v>5411.62</v>
      </c>
    </row>
    <row r="44" spans="1:6" ht="15.75" x14ac:dyDescent="0.25">
      <c r="A44" s="19">
        <v>39</v>
      </c>
      <c r="B44" s="20" t="s">
        <v>45</v>
      </c>
      <c r="C44" s="18">
        <f>VLOOKUP($A44,[1]VPI!$A$155:$T$291,3,FALSE)</f>
        <v>0.35049999999999998</v>
      </c>
      <c r="D44" s="18">
        <f t="shared" si="0"/>
        <v>0.35049999999999998</v>
      </c>
      <c r="E44" s="23">
        <f>VLOOKUP($A44,[1]VPI!$A$155:$T$291,6,FALSE)</f>
        <v>8359</v>
      </c>
      <c r="F44" s="22">
        <f t="shared" si="1"/>
        <v>5429.17</v>
      </c>
    </row>
    <row r="45" spans="1:6" ht="15.75" x14ac:dyDescent="0.25">
      <c r="A45" s="19">
        <v>40</v>
      </c>
      <c r="B45" s="20" t="s">
        <v>46</v>
      </c>
      <c r="C45" s="18">
        <f>VLOOKUP($A45,[1]VPI!$A$155:$T$291,3,FALSE)</f>
        <v>0.40670000000000001</v>
      </c>
      <c r="D45" s="18">
        <f t="shared" si="0"/>
        <v>0.40670000000000001</v>
      </c>
      <c r="E45" s="23">
        <f>VLOOKUP($A45,[1]VPI!$A$155:$T$291,6,FALSE)</f>
        <v>8359</v>
      </c>
      <c r="F45" s="22">
        <f t="shared" si="1"/>
        <v>4959.3900000000003</v>
      </c>
    </row>
    <row r="46" spans="1:6" ht="15.75" x14ac:dyDescent="0.25">
      <c r="A46" s="19">
        <v>41</v>
      </c>
      <c r="B46" s="20" t="s">
        <v>47</v>
      </c>
      <c r="C46" s="18">
        <f>VLOOKUP($A46,[1]VPI!$A$155:$T$291,3,FALSE)</f>
        <v>0.30380000000000001</v>
      </c>
      <c r="D46" s="18">
        <f t="shared" si="0"/>
        <v>0.30380000000000001</v>
      </c>
      <c r="E46" s="23">
        <f>VLOOKUP($A46,[1]VPI!$A$155:$T$291,6,FALSE)</f>
        <v>8359</v>
      </c>
      <c r="F46" s="22">
        <f t="shared" si="1"/>
        <v>5819.54</v>
      </c>
    </row>
    <row r="47" spans="1:6" ht="15.75" x14ac:dyDescent="0.25">
      <c r="A47" s="19">
        <v>42</v>
      </c>
      <c r="B47" s="20" t="s">
        <v>48</v>
      </c>
      <c r="C47" s="18">
        <f>VLOOKUP($A47,[1]VPI!$A$155:$T$291,3,FALSE)</f>
        <v>0.47410000000000002</v>
      </c>
      <c r="D47" s="18">
        <f t="shared" si="0"/>
        <v>0.47410000000000002</v>
      </c>
      <c r="E47" s="23">
        <f>VLOOKUP($A47,[1]VPI!$A$155:$T$291,6,FALSE)</f>
        <v>8359</v>
      </c>
      <c r="F47" s="22">
        <f t="shared" si="1"/>
        <v>4396</v>
      </c>
    </row>
    <row r="48" spans="1:6" ht="15.75" x14ac:dyDescent="0.25">
      <c r="A48" s="19">
        <v>43</v>
      </c>
      <c r="B48" s="20" t="s">
        <v>49</v>
      </c>
      <c r="C48" s="18">
        <f>VLOOKUP($A48,[1]VPI!$A$155:$T$291,3,FALSE)</f>
        <v>0.42970000000000003</v>
      </c>
      <c r="D48" s="18">
        <f t="shared" si="0"/>
        <v>0.42970000000000003</v>
      </c>
      <c r="E48" s="23">
        <f>VLOOKUP($A48,[1]VPI!$A$155:$T$291,6,FALSE)</f>
        <v>8359</v>
      </c>
      <c r="F48" s="22">
        <f t="shared" si="1"/>
        <v>4767.1400000000003</v>
      </c>
    </row>
    <row r="49" spans="1:6" ht="15.75" x14ac:dyDescent="0.25">
      <c r="A49" s="19">
        <v>44</v>
      </c>
      <c r="B49" s="20" t="s">
        <v>50</v>
      </c>
      <c r="C49" s="18">
        <f>VLOOKUP($A49,[1]VPI!$A$155:$T$291,3,FALSE)</f>
        <v>0.21790000000000001</v>
      </c>
      <c r="D49" s="18">
        <f t="shared" si="0"/>
        <v>0.21790000000000001</v>
      </c>
      <c r="E49" s="23">
        <f>VLOOKUP($A49,[1]VPI!$A$155:$T$291,6,FALSE)</f>
        <v>8359</v>
      </c>
      <c r="F49" s="22">
        <f t="shared" si="1"/>
        <v>6537.57</v>
      </c>
    </row>
    <row r="50" spans="1:6" ht="15.75" x14ac:dyDescent="0.25">
      <c r="A50" s="19">
        <v>45</v>
      </c>
      <c r="B50" s="20" t="s">
        <v>51</v>
      </c>
      <c r="C50" s="18">
        <f>VLOOKUP($A50,[1]VPI!$A$155:$T$291,3,FALSE)</f>
        <v>0.77449999999999997</v>
      </c>
      <c r="D50" s="18">
        <f t="shared" si="0"/>
        <v>0.5</v>
      </c>
      <c r="E50" s="23">
        <f>VLOOKUP($A50,[1]VPI!$A$155:$T$291,6,FALSE)</f>
        <v>8359</v>
      </c>
      <c r="F50" s="22">
        <f t="shared" si="1"/>
        <v>4179.5</v>
      </c>
    </row>
    <row r="51" spans="1:6" ht="15.75" x14ac:dyDescent="0.25">
      <c r="A51" s="19">
        <v>46</v>
      </c>
      <c r="B51" s="20" t="s">
        <v>52</v>
      </c>
      <c r="C51" s="18">
        <f>VLOOKUP($A51,[1]VPI!$A$155:$T$291,3,FALSE)</f>
        <v>0.38800000000000001</v>
      </c>
      <c r="D51" s="18">
        <f t="shared" si="0"/>
        <v>0.38800000000000001</v>
      </c>
      <c r="E51" s="23">
        <f>VLOOKUP($A51,[1]VPI!$A$155:$T$291,6,FALSE)</f>
        <v>8359</v>
      </c>
      <c r="F51" s="22">
        <f t="shared" si="1"/>
        <v>5115.71</v>
      </c>
    </row>
    <row r="52" spans="1:6" ht="15.75" x14ac:dyDescent="0.25">
      <c r="A52" s="19">
        <v>47</v>
      </c>
      <c r="B52" s="20" t="s">
        <v>53</v>
      </c>
      <c r="C52" s="18">
        <f>VLOOKUP($A52,[1]VPI!$A$155:$T$291,3,FALSE)</f>
        <v>0.53310000000000002</v>
      </c>
      <c r="D52" s="18">
        <f t="shared" si="0"/>
        <v>0.5</v>
      </c>
      <c r="E52" s="23">
        <f>VLOOKUP($A52,[1]VPI!$A$155:$T$291,6,FALSE)</f>
        <v>8359</v>
      </c>
      <c r="F52" s="22">
        <f t="shared" si="1"/>
        <v>4179.5</v>
      </c>
    </row>
    <row r="53" spans="1:6" ht="15.75" x14ac:dyDescent="0.25">
      <c r="A53" s="19">
        <v>48</v>
      </c>
      <c r="B53" s="20" t="s">
        <v>54</v>
      </c>
      <c r="C53" s="18">
        <f>VLOOKUP($A53,[1]VPI!$A$155:$T$291,3,FALSE)</f>
        <v>0.3805</v>
      </c>
      <c r="D53" s="18">
        <f t="shared" si="0"/>
        <v>0.3805</v>
      </c>
      <c r="E53" s="23">
        <f>VLOOKUP($A53,[1]VPI!$A$155:$T$291,6,FALSE)</f>
        <v>8359</v>
      </c>
      <c r="F53" s="22">
        <f t="shared" si="1"/>
        <v>5178.3999999999996</v>
      </c>
    </row>
    <row r="54" spans="1:6" ht="15.75" x14ac:dyDescent="0.25">
      <c r="A54" s="19">
        <v>49</v>
      </c>
      <c r="B54" s="20" t="s">
        <v>55</v>
      </c>
      <c r="C54" s="18">
        <f>VLOOKUP($A54,[1]VPI!$A$155:$T$291,3,FALSE)</f>
        <v>0.40749999999999997</v>
      </c>
      <c r="D54" s="18">
        <f t="shared" si="0"/>
        <v>0.40749999999999997</v>
      </c>
      <c r="E54" s="23">
        <f>VLOOKUP($A54,[1]VPI!$A$155:$T$291,6,FALSE)</f>
        <v>8359</v>
      </c>
      <c r="F54" s="22">
        <f t="shared" si="1"/>
        <v>4952.71</v>
      </c>
    </row>
    <row r="55" spans="1:6" ht="15.75" x14ac:dyDescent="0.25">
      <c r="A55" s="19">
        <v>50</v>
      </c>
      <c r="B55" s="20" t="s">
        <v>56</v>
      </c>
      <c r="C55" s="18">
        <f>VLOOKUP($A55,[1]VPI!$A$155:$T$291,3,FALSE)</f>
        <v>0.30630000000000002</v>
      </c>
      <c r="D55" s="18">
        <f t="shared" si="0"/>
        <v>0.30630000000000002</v>
      </c>
      <c r="E55" s="23">
        <f>VLOOKUP($A55,[1]VPI!$A$155:$T$291,6,FALSE)</f>
        <v>8359</v>
      </c>
      <c r="F55" s="22">
        <f t="shared" si="1"/>
        <v>5798.64</v>
      </c>
    </row>
    <row r="56" spans="1:6" ht="15.75" x14ac:dyDescent="0.25">
      <c r="A56" s="19">
        <v>51</v>
      </c>
      <c r="B56" s="20" t="s">
        <v>57</v>
      </c>
      <c r="C56" s="18">
        <f>VLOOKUP($A56,[1]VPI!$A$155:$T$291,3,FALSE)</f>
        <v>0.8</v>
      </c>
      <c r="D56" s="18">
        <f t="shared" si="0"/>
        <v>0.5</v>
      </c>
      <c r="E56" s="23">
        <f>VLOOKUP($A56,[1]VPI!$A$155:$T$291,6,FALSE)</f>
        <v>8359</v>
      </c>
      <c r="F56" s="22">
        <f t="shared" si="1"/>
        <v>4179.5</v>
      </c>
    </row>
    <row r="57" spans="1:6" ht="15.75" x14ac:dyDescent="0.25">
      <c r="A57" s="19">
        <v>52</v>
      </c>
      <c r="B57" s="20" t="s">
        <v>58</v>
      </c>
      <c r="C57" s="18">
        <f>VLOOKUP($A57,[1]VPI!$A$155:$T$291,3,FALSE)</f>
        <v>0.1714</v>
      </c>
      <c r="D57" s="18">
        <f t="shared" si="0"/>
        <v>0.1714</v>
      </c>
      <c r="E57" s="23">
        <f>VLOOKUP($A57,[1]VPI!$A$155:$T$291,6,FALSE)</f>
        <v>8359</v>
      </c>
      <c r="F57" s="22">
        <f t="shared" si="1"/>
        <v>6926.27</v>
      </c>
    </row>
    <row r="58" spans="1:6" ht="15.75" x14ac:dyDescent="0.25">
      <c r="A58" s="19">
        <v>53</v>
      </c>
      <c r="B58" s="20" t="s">
        <v>59</v>
      </c>
      <c r="C58" s="18">
        <f>VLOOKUP($A58,[1]VPI!$A$155:$T$291,3,FALSE)</f>
        <v>0.54500000000000004</v>
      </c>
      <c r="D58" s="18">
        <f t="shared" si="0"/>
        <v>0.5</v>
      </c>
      <c r="E58" s="23">
        <f>VLOOKUP($A58,[1]VPI!$A$155:$T$291,6,FALSE)</f>
        <v>8989</v>
      </c>
      <c r="F58" s="22">
        <f t="shared" si="1"/>
        <v>4494.5</v>
      </c>
    </row>
    <row r="59" spans="1:6" ht="15.75" x14ac:dyDescent="0.25">
      <c r="A59" s="19">
        <v>54</v>
      </c>
      <c r="B59" s="20" t="s">
        <v>60</v>
      </c>
      <c r="C59" s="18">
        <f>VLOOKUP($A59,[1]VPI!$A$155:$T$291,3,FALSE)</f>
        <v>0.52629999999999999</v>
      </c>
      <c r="D59" s="18">
        <f t="shared" si="0"/>
        <v>0.5</v>
      </c>
      <c r="E59" s="23">
        <f>VLOOKUP($A59,[1]VPI!$A$155:$T$291,6,FALSE)</f>
        <v>8359</v>
      </c>
      <c r="F59" s="22">
        <f t="shared" si="1"/>
        <v>4179.5</v>
      </c>
    </row>
    <row r="60" spans="1:6" ht="15.75" x14ac:dyDescent="0.25">
      <c r="A60" s="19">
        <v>55</v>
      </c>
      <c r="B60" s="20" t="s">
        <v>61</v>
      </c>
      <c r="C60" s="18">
        <f>VLOOKUP($A60,[1]VPI!$A$155:$T$291,3,FALSE)</f>
        <v>0.26040000000000002</v>
      </c>
      <c r="D60" s="18">
        <f t="shared" si="0"/>
        <v>0.26040000000000002</v>
      </c>
      <c r="E60" s="23">
        <f>VLOOKUP($A60,[1]VPI!$A$155:$T$291,6,FALSE)</f>
        <v>8359</v>
      </c>
      <c r="F60" s="22">
        <f t="shared" si="1"/>
        <v>6182.32</v>
      </c>
    </row>
    <row r="61" spans="1:6" ht="15.75" x14ac:dyDescent="0.25">
      <c r="A61" s="19">
        <v>56</v>
      </c>
      <c r="B61" s="20" t="s">
        <v>62</v>
      </c>
      <c r="C61" s="18">
        <f>VLOOKUP($A61,[1]VPI!$A$155:$T$291,3,FALSE)</f>
        <v>0.46239999999999998</v>
      </c>
      <c r="D61" s="18">
        <f t="shared" si="0"/>
        <v>0.46239999999999998</v>
      </c>
      <c r="E61" s="23">
        <f>VLOOKUP($A61,[1]VPI!$A$155:$T$291,6,FALSE)</f>
        <v>8359</v>
      </c>
      <c r="F61" s="22">
        <f t="shared" si="1"/>
        <v>4493.8</v>
      </c>
    </row>
    <row r="62" spans="1:6" ht="15.75" x14ac:dyDescent="0.25">
      <c r="A62" s="19">
        <v>57</v>
      </c>
      <c r="B62" s="20" t="s">
        <v>63</v>
      </c>
      <c r="C62" s="18">
        <f>VLOOKUP($A62,[1]VPI!$A$155:$T$291,3,FALSE)</f>
        <v>0.54530000000000001</v>
      </c>
      <c r="D62" s="18">
        <f t="shared" si="0"/>
        <v>0.5</v>
      </c>
      <c r="E62" s="23">
        <f>VLOOKUP($A62,[1]VPI!$A$155:$T$291,6,FALSE)</f>
        <v>8359</v>
      </c>
      <c r="F62" s="22">
        <f t="shared" si="1"/>
        <v>4179.5</v>
      </c>
    </row>
    <row r="63" spans="1:6" ht="15.75" x14ac:dyDescent="0.25">
      <c r="A63" s="19">
        <v>58</v>
      </c>
      <c r="B63" s="20" t="s">
        <v>64</v>
      </c>
      <c r="C63" s="18">
        <f>VLOOKUP($A63,[1]VPI!$A$155:$T$291,3,FALSE)</f>
        <v>0.40500000000000003</v>
      </c>
      <c r="D63" s="18">
        <f t="shared" si="0"/>
        <v>0.40500000000000003</v>
      </c>
      <c r="E63" s="23">
        <f>VLOOKUP($A63,[1]VPI!$A$155:$T$291,6,FALSE)</f>
        <v>8359</v>
      </c>
      <c r="F63" s="22">
        <f t="shared" si="1"/>
        <v>4973.6099999999997</v>
      </c>
    </row>
    <row r="64" spans="1:6" ht="15.75" x14ac:dyDescent="0.25">
      <c r="A64" s="19">
        <v>59</v>
      </c>
      <c r="B64" s="20" t="s">
        <v>65</v>
      </c>
      <c r="C64" s="18">
        <f>VLOOKUP($A64,[1]VPI!$A$155:$T$291,3,FALSE)</f>
        <v>0.63239999999999996</v>
      </c>
      <c r="D64" s="18">
        <f t="shared" si="0"/>
        <v>0.5</v>
      </c>
      <c r="E64" s="23">
        <f>VLOOKUP($A64,[1]VPI!$A$155:$T$291,6,FALSE)</f>
        <v>8359</v>
      </c>
      <c r="F64" s="22">
        <f t="shared" si="1"/>
        <v>4179.5</v>
      </c>
    </row>
    <row r="65" spans="1:6" ht="15.75" x14ac:dyDescent="0.25">
      <c r="A65" s="19">
        <v>60</v>
      </c>
      <c r="B65" s="20" t="s">
        <v>66</v>
      </c>
      <c r="C65" s="18">
        <f>VLOOKUP($A65,[1]VPI!$A$155:$T$291,3,FALSE)</f>
        <v>0.4214</v>
      </c>
      <c r="D65" s="18">
        <f t="shared" si="0"/>
        <v>0.4214</v>
      </c>
      <c r="E65" s="23">
        <f>VLOOKUP($A65,[1]VPI!$A$155:$T$291,6,FALSE)</f>
        <v>8359</v>
      </c>
      <c r="F65" s="22">
        <f t="shared" si="1"/>
        <v>4836.5200000000004</v>
      </c>
    </row>
    <row r="66" spans="1:6" ht="15.75" x14ac:dyDescent="0.25">
      <c r="A66" s="19">
        <v>62</v>
      </c>
      <c r="B66" s="20" t="s">
        <v>67</v>
      </c>
      <c r="C66" s="18">
        <f>VLOOKUP($A66,[1]VPI!$A$155:$T$291,3,FALSE)</f>
        <v>0.58879999999999999</v>
      </c>
      <c r="D66" s="18">
        <f t="shared" si="0"/>
        <v>0.5</v>
      </c>
      <c r="E66" s="23">
        <f>VLOOKUP($A66,[1]VPI!$A$155:$T$291,6,FALSE)</f>
        <v>8359</v>
      </c>
      <c r="F66" s="22">
        <f t="shared" si="1"/>
        <v>4179.5</v>
      </c>
    </row>
    <row r="67" spans="1:6" ht="15.75" x14ac:dyDescent="0.25">
      <c r="A67" s="19">
        <v>63</v>
      </c>
      <c r="B67" s="20" t="s">
        <v>68</v>
      </c>
      <c r="C67" s="18">
        <f>VLOOKUP($A67,[1]VPI!$A$155:$T$291,3,FALSE)</f>
        <v>0.4244</v>
      </c>
      <c r="D67" s="18">
        <f t="shared" si="0"/>
        <v>0.4244</v>
      </c>
      <c r="E67" s="23">
        <f>VLOOKUP($A67,[1]VPI!$A$155:$T$291,6,FALSE)</f>
        <v>8359</v>
      </c>
      <c r="F67" s="22">
        <f t="shared" si="1"/>
        <v>4811.4399999999996</v>
      </c>
    </row>
    <row r="68" spans="1:6" ht="15.75" x14ac:dyDescent="0.25">
      <c r="A68" s="19">
        <v>65</v>
      </c>
      <c r="B68" s="20" t="s">
        <v>69</v>
      </c>
      <c r="C68" s="18">
        <f>VLOOKUP($A68,[1]VPI!$A$155:$T$291,3,FALSE)</f>
        <v>0.4793</v>
      </c>
      <c r="D68" s="18">
        <f t="shared" si="0"/>
        <v>0.4793</v>
      </c>
      <c r="E68" s="23">
        <f>VLOOKUP($A68,[1]VPI!$A$155:$T$291,6,FALSE)</f>
        <v>8359</v>
      </c>
      <c r="F68" s="22">
        <f t="shared" si="1"/>
        <v>4352.53</v>
      </c>
    </row>
    <row r="69" spans="1:6" ht="15.75" x14ac:dyDescent="0.25">
      <c r="A69" s="19">
        <v>66</v>
      </c>
      <c r="B69" s="20" t="s">
        <v>70</v>
      </c>
      <c r="C69" s="18">
        <f>VLOOKUP($A69,[1]VPI!$A$155:$T$291,3,FALSE)</f>
        <v>0.69710000000000005</v>
      </c>
      <c r="D69" s="18">
        <f t="shared" si="0"/>
        <v>0.5</v>
      </c>
      <c r="E69" s="23">
        <f>VLOOKUP($A69,[1]VPI!$A$155:$T$291,6,FALSE)</f>
        <v>8359</v>
      </c>
      <c r="F69" s="22">
        <f t="shared" si="1"/>
        <v>4179.5</v>
      </c>
    </row>
    <row r="70" spans="1:6" ht="15.75" x14ac:dyDescent="0.25">
      <c r="A70" s="19">
        <v>67</v>
      </c>
      <c r="B70" s="20" t="s">
        <v>71</v>
      </c>
      <c r="C70" s="18">
        <f>VLOOKUP($A70,[1]VPI!$A$155:$T$291,3,FALSE)</f>
        <v>0.26600000000000001</v>
      </c>
      <c r="D70" s="18">
        <f t="shared" si="0"/>
        <v>0.26600000000000001</v>
      </c>
      <c r="E70" s="23">
        <f>VLOOKUP($A70,[1]VPI!$A$155:$T$291,6,FALSE)</f>
        <v>8359</v>
      </c>
      <c r="F70" s="22">
        <f t="shared" si="1"/>
        <v>6135.51</v>
      </c>
    </row>
    <row r="71" spans="1:6" ht="15.75" x14ac:dyDescent="0.25">
      <c r="A71" s="19">
        <v>68</v>
      </c>
      <c r="B71" s="20" t="s">
        <v>72</v>
      </c>
      <c r="C71" s="18">
        <f>VLOOKUP($A71,[1]VPI!$A$155:$T$291,3,FALSE)</f>
        <v>0.41149999999999998</v>
      </c>
      <c r="D71" s="18">
        <f t="shared" ref="D71:D134" si="2">IF(C71&gt;0.5,0.5,C71)</f>
        <v>0.41149999999999998</v>
      </c>
      <c r="E71" s="23">
        <f>VLOOKUP($A71,[1]VPI!$A$155:$T$291,6,FALSE)</f>
        <v>8359</v>
      </c>
      <c r="F71" s="22">
        <f t="shared" ref="F71:F134" si="3">ROUND(E71*(1-D71),2)</f>
        <v>4919.2700000000004</v>
      </c>
    </row>
    <row r="72" spans="1:6" ht="15.75" x14ac:dyDescent="0.25">
      <c r="A72" s="19">
        <v>69</v>
      </c>
      <c r="B72" s="20" t="s">
        <v>73</v>
      </c>
      <c r="C72" s="18">
        <f>VLOOKUP($A72,[1]VPI!$A$155:$T$291,3,FALSE)</f>
        <v>0.31630000000000003</v>
      </c>
      <c r="D72" s="18">
        <f t="shared" si="2"/>
        <v>0.31630000000000003</v>
      </c>
      <c r="E72" s="23">
        <f>VLOOKUP($A72,[1]VPI!$A$155:$T$291,6,FALSE)</f>
        <v>8359</v>
      </c>
      <c r="F72" s="22">
        <f t="shared" si="3"/>
        <v>5715.05</v>
      </c>
    </row>
    <row r="73" spans="1:6" ht="15.75" x14ac:dyDescent="0.25">
      <c r="A73" s="19">
        <v>70</v>
      </c>
      <c r="B73" s="20" t="s">
        <v>74</v>
      </c>
      <c r="C73" s="18">
        <f>VLOOKUP($A73,[1]VPI!$A$155:$T$291,3,FALSE)</f>
        <v>0.25109999999999999</v>
      </c>
      <c r="D73" s="18">
        <f t="shared" si="2"/>
        <v>0.25109999999999999</v>
      </c>
      <c r="E73" s="23">
        <f>VLOOKUP($A73,[1]VPI!$A$155:$T$291,6,FALSE)</f>
        <v>8359</v>
      </c>
      <c r="F73" s="22">
        <f t="shared" si="3"/>
        <v>6260.06</v>
      </c>
    </row>
    <row r="74" spans="1:6" ht="15.75" x14ac:dyDescent="0.25">
      <c r="A74" s="19">
        <v>71</v>
      </c>
      <c r="B74" s="20" t="s">
        <v>75</v>
      </c>
      <c r="C74" s="18">
        <f>VLOOKUP($A74,[1]VPI!$A$155:$T$291,3,FALSE)</f>
        <v>0.25109999999999999</v>
      </c>
      <c r="D74" s="18">
        <f t="shared" si="2"/>
        <v>0.25109999999999999</v>
      </c>
      <c r="E74" s="23">
        <f>VLOOKUP($A74,[1]VPI!$A$155:$T$291,6,FALSE)</f>
        <v>8359</v>
      </c>
      <c r="F74" s="22">
        <f t="shared" si="3"/>
        <v>6260.06</v>
      </c>
    </row>
    <row r="75" spans="1:6" ht="15.75" x14ac:dyDescent="0.25">
      <c r="A75" s="19">
        <v>72</v>
      </c>
      <c r="B75" s="20" t="s">
        <v>76</v>
      </c>
      <c r="C75" s="18">
        <f>VLOOKUP($A75,[1]VPI!$A$155:$T$291,3,FALSE)</f>
        <v>0.51459999999999995</v>
      </c>
      <c r="D75" s="18">
        <f t="shared" si="2"/>
        <v>0.5</v>
      </c>
      <c r="E75" s="23">
        <f>VLOOKUP($A75,[1]VPI!$A$155:$T$291,6,FALSE)</f>
        <v>8359</v>
      </c>
      <c r="F75" s="22">
        <f t="shared" si="3"/>
        <v>4179.5</v>
      </c>
    </row>
    <row r="76" spans="1:6" ht="15.75" x14ac:dyDescent="0.25">
      <c r="A76" s="19">
        <v>73</v>
      </c>
      <c r="B76" s="20" t="s">
        <v>77</v>
      </c>
      <c r="C76" s="18">
        <f>VLOOKUP($A76,[1]VPI!$A$155:$T$291,3,FALSE)</f>
        <v>0.3644</v>
      </c>
      <c r="D76" s="18">
        <f t="shared" si="2"/>
        <v>0.3644</v>
      </c>
      <c r="E76" s="23">
        <f>VLOOKUP($A76,[1]VPI!$A$155:$T$291,6,FALSE)</f>
        <v>8359</v>
      </c>
      <c r="F76" s="22">
        <f t="shared" si="3"/>
        <v>5312.98</v>
      </c>
    </row>
    <row r="77" spans="1:6" ht="15.75" x14ac:dyDescent="0.25">
      <c r="A77" s="19">
        <v>74</v>
      </c>
      <c r="B77" s="20" t="s">
        <v>78</v>
      </c>
      <c r="C77" s="18">
        <f>VLOOKUP($A77,[1]VPI!$A$155:$T$291,3,FALSE)</f>
        <v>0.2404</v>
      </c>
      <c r="D77" s="18">
        <f t="shared" si="2"/>
        <v>0.2404</v>
      </c>
      <c r="E77" s="23">
        <f>VLOOKUP($A77,[1]VPI!$A$155:$T$291,6,FALSE)</f>
        <v>8359</v>
      </c>
      <c r="F77" s="22">
        <f t="shared" si="3"/>
        <v>6349.5</v>
      </c>
    </row>
    <row r="78" spans="1:6" ht="15.75" x14ac:dyDescent="0.25">
      <c r="A78" s="19">
        <v>75</v>
      </c>
      <c r="B78" s="20" t="s">
        <v>79</v>
      </c>
      <c r="C78" s="18">
        <f>VLOOKUP($A78,[1]VPI!$A$155:$T$291,3,FALSE)</f>
        <v>0.37390000000000001</v>
      </c>
      <c r="D78" s="18">
        <f t="shared" si="2"/>
        <v>0.37390000000000001</v>
      </c>
      <c r="E78" s="23">
        <f>VLOOKUP($A78,[1]VPI!$A$155:$T$291,6,FALSE)</f>
        <v>8989</v>
      </c>
      <c r="F78" s="22">
        <f t="shared" si="3"/>
        <v>5628.01</v>
      </c>
    </row>
    <row r="79" spans="1:6" ht="15.75" x14ac:dyDescent="0.25">
      <c r="A79" s="19">
        <v>77</v>
      </c>
      <c r="B79" s="20" t="s">
        <v>80</v>
      </c>
      <c r="C79" s="18">
        <f>VLOOKUP($A79,[1]VPI!$A$155:$T$291,3,FALSE)</f>
        <v>0.33660000000000001</v>
      </c>
      <c r="D79" s="18">
        <f t="shared" si="2"/>
        <v>0.33660000000000001</v>
      </c>
      <c r="E79" s="23">
        <f>VLOOKUP($A79,[1]VPI!$A$155:$T$291,6,FALSE)</f>
        <v>8359</v>
      </c>
      <c r="F79" s="22">
        <f t="shared" si="3"/>
        <v>5545.36</v>
      </c>
    </row>
    <row r="80" spans="1:6" ht="15.75" x14ac:dyDescent="0.25">
      <c r="A80" s="19">
        <v>78</v>
      </c>
      <c r="B80" s="20" t="s">
        <v>81</v>
      </c>
      <c r="C80" s="18">
        <f>VLOOKUP($A80,[1]VPI!$A$155:$T$291,3,FALSE)</f>
        <v>0.8</v>
      </c>
      <c r="D80" s="18">
        <f t="shared" si="2"/>
        <v>0.5</v>
      </c>
      <c r="E80" s="23">
        <f>VLOOKUP($A80,[1]VPI!$A$155:$T$291,6,FALSE)</f>
        <v>8359</v>
      </c>
      <c r="F80" s="22">
        <f t="shared" si="3"/>
        <v>4179.5</v>
      </c>
    </row>
    <row r="81" spans="1:6" ht="15.75" x14ac:dyDescent="0.25">
      <c r="A81" s="19">
        <v>79</v>
      </c>
      <c r="B81" s="20" t="s">
        <v>82</v>
      </c>
      <c r="C81" s="18">
        <f>VLOOKUP($A81,[1]VPI!$A$155:$T$291,3,FALSE)</f>
        <v>0.30499999999999999</v>
      </c>
      <c r="D81" s="18">
        <f t="shared" si="2"/>
        <v>0.30499999999999999</v>
      </c>
      <c r="E81" s="23">
        <f>VLOOKUP($A81,[1]VPI!$A$155:$T$291,6,FALSE)</f>
        <v>8359</v>
      </c>
      <c r="F81" s="22">
        <f t="shared" si="3"/>
        <v>5809.51</v>
      </c>
    </row>
    <row r="82" spans="1:6" ht="15.75" x14ac:dyDescent="0.25">
      <c r="A82" s="19">
        <v>80</v>
      </c>
      <c r="B82" s="20" t="s">
        <v>83</v>
      </c>
      <c r="C82" s="18">
        <f>VLOOKUP($A82,[1]VPI!$A$155:$T$291,3,FALSE)</f>
        <v>0.36430000000000001</v>
      </c>
      <c r="D82" s="18">
        <f t="shared" si="2"/>
        <v>0.36430000000000001</v>
      </c>
      <c r="E82" s="23">
        <f>VLOOKUP($A82,[1]VPI!$A$155:$T$291,6,FALSE)</f>
        <v>8359</v>
      </c>
      <c r="F82" s="22">
        <f t="shared" si="3"/>
        <v>5313.82</v>
      </c>
    </row>
    <row r="83" spans="1:6" ht="15.75" x14ac:dyDescent="0.25">
      <c r="A83" s="19">
        <v>81</v>
      </c>
      <c r="B83" s="20" t="s">
        <v>84</v>
      </c>
      <c r="C83" s="18">
        <f>VLOOKUP($A83,[1]VPI!$A$155:$T$291,3,FALSE)</f>
        <v>0.45300000000000001</v>
      </c>
      <c r="D83" s="18">
        <f t="shared" si="2"/>
        <v>0.45300000000000001</v>
      </c>
      <c r="E83" s="23">
        <f>VLOOKUP($A83,[1]VPI!$A$155:$T$291,6,FALSE)</f>
        <v>8359</v>
      </c>
      <c r="F83" s="22">
        <f t="shared" si="3"/>
        <v>4572.37</v>
      </c>
    </row>
    <row r="84" spans="1:6" ht="15.75" x14ac:dyDescent="0.25">
      <c r="A84" s="19">
        <v>82</v>
      </c>
      <c r="B84" s="20" t="s">
        <v>85</v>
      </c>
      <c r="C84" s="18">
        <f>VLOOKUP($A84,[1]VPI!$A$155:$T$291,3,FALSE)</f>
        <v>0.3679</v>
      </c>
      <c r="D84" s="18">
        <f t="shared" si="2"/>
        <v>0.3679</v>
      </c>
      <c r="E84" s="23">
        <f>VLOOKUP($A84,[1]VPI!$A$155:$T$291,6,FALSE)</f>
        <v>8359</v>
      </c>
      <c r="F84" s="22">
        <f t="shared" si="3"/>
        <v>5283.72</v>
      </c>
    </row>
    <row r="85" spans="1:6" ht="15.75" x14ac:dyDescent="0.25">
      <c r="A85" s="19">
        <v>83</v>
      </c>
      <c r="B85" s="20" t="s">
        <v>86</v>
      </c>
      <c r="C85" s="18">
        <f>VLOOKUP($A85,[1]VPI!$A$155:$T$291,3,FALSE)</f>
        <v>0.2329</v>
      </c>
      <c r="D85" s="18">
        <f t="shared" si="2"/>
        <v>0.2329</v>
      </c>
      <c r="E85" s="23">
        <f>VLOOKUP($A85,[1]VPI!$A$155:$T$291,6,FALSE)</f>
        <v>8359</v>
      </c>
      <c r="F85" s="22">
        <f t="shared" si="3"/>
        <v>6412.19</v>
      </c>
    </row>
    <row r="86" spans="1:6" ht="15.75" x14ac:dyDescent="0.25">
      <c r="A86" s="19">
        <v>84</v>
      </c>
      <c r="B86" s="20" t="s">
        <v>87</v>
      </c>
      <c r="C86" s="18">
        <f>VLOOKUP($A86,[1]VPI!$A$155:$T$291,3,FALSE)</f>
        <v>0.1893</v>
      </c>
      <c r="D86" s="18">
        <f t="shared" si="2"/>
        <v>0.1893</v>
      </c>
      <c r="E86" s="23">
        <f>VLOOKUP($A86,[1]VPI!$A$155:$T$291,6,FALSE)</f>
        <v>8359</v>
      </c>
      <c r="F86" s="22">
        <f t="shared" si="3"/>
        <v>6776.64</v>
      </c>
    </row>
    <row r="87" spans="1:6" ht="15.75" x14ac:dyDescent="0.25">
      <c r="A87" s="19">
        <v>85</v>
      </c>
      <c r="B87" s="20" t="s">
        <v>88</v>
      </c>
      <c r="C87" s="18">
        <f>VLOOKUP($A87,[1]VPI!$A$155:$T$291,3,FALSE)</f>
        <v>0.38519999999999999</v>
      </c>
      <c r="D87" s="18">
        <f t="shared" si="2"/>
        <v>0.38519999999999999</v>
      </c>
      <c r="E87" s="23">
        <f>VLOOKUP($A87,[1]VPI!$A$155:$T$291,6,FALSE)</f>
        <v>8359</v>
      </c>
      <c r="F87" s="22">
        <f t="shared" si="3"/>
        <v>5139.1099999999997</v>
      </c>
    </row>
    <row r="88" spans="1:6" ht="15.75" x14ac:dyDescent="0.25">
      <c r="A88" s="19">
        <v>86</v>
      </c>
      <c r="B88" s="20" t="s">
        <v>89</v>
      </c>
      <c r="C88" s="18">
        <f>VLOOKUP($A88,[1]VPI!$A$155:$T$291,3,FALSE)</f>
        <v>0.21840000000000001</v>
      </c>
      <c r="D88" s="18">
        <f t="shared" si="2"/>
        <v>0.21840000000000001</v>
      </c>
      <c r="E88" s="23">
        <f>VLOOKUP($A88,[1]VPI!$A$155:$T$291,6,FALSE)</f>
        <v>8359</v>
      </c>
      <c r="F88" s="22">
        <f t="shared" si="3"/>
        <v>6533.39</v>
      </c>
    </row>
    <row r="89" spans="1:6" ht="15.75" x14ac:dyDescent="0.25">
      <c r="A89" s="19">
        <v>87</v>
      </c>
      <c r="B89" s="20" t="s">
        <v>90</v>
      </c>
      <c r="C89" s="18">
        <f>VLOOKUP($A89,[1]VPI!$A$155:$T$291,3,FALSE)</f>
        <v>0.29649999999999999</v>
      </c>
      <c r="D89" s="18">
        <f t="shared" si="2"/>
        <v>0.29649999999999999</v>
      </c>
      <c r="E89" s="23">
        <f>VLOOKUP($A89,[1]VPI!$A$155:$T$291,6,FALSE)</f>
        <v>8359</v>
      </c>
      <c r="F89" s="22">
        <f t="shared" si="3"/>
        <v>5880.56</v>
      </c>
    </row>
    <row r="90" spans="1:6" ht="15.75" x14ac:dyDescent="0.25">
      <c r="A90" s="19">
        <v>88</v>
      </c>
      <c r="B90" s="20" t="s">
        <v>91</v>
      </c>
      <c r="C90" s="18">
        <f>VLOOKUP($A90,[1]VPI!$A$155:$T$291,3,FALSE)</f>
        <v>0.36609999999999998</v>
      </c>
      <c r="D90" s="18">
        <f t="shared" si="2"/>
        <v>0.36609999999999998</v>
      </c>
      <c r="E90" s="23">
        <f>VLOOKUP($A90,[1]VPI!$A$155:$T$291,6,FALSE)</f>
        <v>8516</v>
      </c>
      <c r="F90" s="22">
        <f t="shared" si="3"/>
        <v>5398.29</v>
      </c>
    </row>
    <row r="91" spans="1:6" ht="15.75" x14ac:dyDescent="0.25">
      <c r="A91" s="19">
        <v>89</v>
      </c>
      <c r="B91" s="20" t="s">
        <v>92</v>
      </c>
      <c r="C91" s="18">
        <f>VLOOKUP($A91,[1]VPI!$A$155:$T$291,3,FALSE)</f>
        <v>0.34110000000000001</v>
      </c>
      <c r="D91" s="18">
        <f t="shared" si="2"/>
        <v>0.34110000000000001</v>
      </c>
      <c r="E91" s="23">
        <f>VLOOKUP($A91,[1]VPI!$A$155:$T$291,6,FALSE)</f>
        <v>8516</v>
      </c>
      <c r="F91" s="22">
        <f t="shared" si="3"/>
        <v>5611.19</v>
      </c>
    </row>
    <row r="92" spans="1:6" ht="15.75" x14ac:dyDescent="0.25">
      <c r="A92" s="19">
        <v>90</v>
      </c>
      <c r="B92" s="20" t="s">
        <v>93</v>
      </c>
      <c r="C92" s="18">
        <f>VLOOKUP($A92,[1]VPI!$A$155:$T$291,3,FALSE)</f>
        <v>0.8</v>
      </c>
      <c r="D92" s="18">
        <f t="shared" si="2"/>
        <v>0.5</v>
      </c>
      <c r="E92" s="23">
        <f>VLOOKUP($A92,[1]VPI!$A$155:$T$291,6,FALSE)</f>
        <v>8359</v>
      </c>
      <c r="F92" s="22">
        <f t="shared" si="3"/>
        <v>4179.5</v>
      </c>
    </row>
    <row r="93" spans="1:6" ht="15.75" x14ac:dyDescent="0.25">
      <c r="A93" s="19">
        <v>91</v>
      </c>
      <c r="B93" s="20" t="s">
        <v>94</v>
      </c>
      <c r="C93" s="18">
        <f>VLOOKUP($A93,[1]VPI!$A$155:$T$291,3,FALSE)</f>
        <v>0.34760000000000002</v>
      </c>
      <c r="D93" s="18">
        <f t="shared" si="2"/>
        <v>0.34760000000000002</v>
      </c>
      <c r="E93" s="23">
        <f>VLOOKUP($A93,[1]VPI!$A$155:$T$291,6,FALSE)</f>
        <v>8359</v>
      </c>
      <c r="F93" s="22">
        <f t="shared" si="3"/>
        <v>5453.41</v>
      </c>
    </row>
    <row r="94" spans="1:6" ht="15.75" x14ac:dyDescent="0.25">
      <c r="A94" s="19">
        <v>92</v>
      </c>
      <c r="B94" s="20" t="s">
        <v>95</v>
      </c>
      <c r="C94" s="18">
        <f>VLOOKUP($A94,[1]VPI!$A$155:$T$291,3,FALSE)</f>
        <v>0.25640000000000002</v>
      </c>
      <c r="D94" s="18">
        <f t="shared" si="2"/>
        <v>0.25640000000000002</v>
      </c>
      <c r="E94" s="23">
        <f>VLOOKUP($A94,[1]VPI!$A$155:$T$291,6,FALSE)</f>
        <v>8359</v>
      </c>
      <c r="F94" s="22">
        <f t="shared" si="3"/>
        <v>6215.75</v>
      </c>
    </row>
    <row r="95" spans="1:6" ht="15.75" x14ac:dyDescent="0.25">
      <c r="A95" s="19">
        <v>93</v>
      </c>
      <c r="B95" s="20" t="s">
        <v>96</v>
      </c>
      <c r="C95" s="18">
        <f>VLOOKUP($A95,[1]VPI!$A$155:$T$291,3,FALSE)</f>
        <v>0.43869999999999998</v>
      </c>
      <c r="D95" s="18">
        <f t="shared" si="2"/>
        <v>0.43869999999999998</v>
      </c>
      <c r="E95" s="23">
        <f>VLOOKUP($A95,[1]VPI!$A$155:$T$291,6,FALSE)</f>
        <v>8516</v>
      </c>
      <c r="F95" s="22">
        <f t="shared" si="3"/>
        <v>4780.03</v>
      </c>
    </row>
    <row r="96" spans="1:6" ht="15.75" x14ac:dyDescent="0.25">
      <c r="A96" s="19">
        <v>94</v>
      </c>
      <c r="B96" s="20" t="s">
        <v>97</v>
      </c>
      <c r="C96" s="18">
        <f>VLOOKUP($A96,[1]VPI!$A$155:$T$291,3,FALSE)</f>
        <v>0.3402</v>
      </c>
      <c r="D96" s="18">
        <f t="shared" si="2"/>
        <v>0.3402</v>
      </c>
      <c r="E96" s="23">
        <f>VLOOKUP($A96,[1]VPI!$A$155:$T$291,6,FALSE)</f>
        <v>8359</v>
      </c>
      <c r="F96" s="22">
        <f t="shared" si="3"/>
        <v>5515.27</v>
      </c>
    </row>
    <row r="97" spans="1:6" ht="15.75" x14ac:dyDescent="0.25">
      <c r="A97" s="19">
        <v>95</v>
      </c>
      <c r="B97" s="20" t="s">
        <v>98</v>
      </c>
      <c r="C97" s="18">
        <f>VLOOKUP($A97,[1]VPI!$A$155:$T$291,3,FALSE)</f>
        <v>0.4768</v>
      </c>
      <c r="D97" s="18">
        <f t="shared" si="2"/>
        <v>0.4768</v>
      </c>
      <c r="E97" s="23">
        <f>VLOOKUP($A97,[1]VPI!$A$155:$T$291,6,FALSE)</f>
        <v>8359</v>
      </c>
      <c r="F97" s="22">
        <f t="shared" si="3"/>
        <v>4373.43</v>
      </c>
    </row>
    <row r="98" spans="1:6" ht="15.75" x14ac:dyDescent="0.25">
      <c r="A98" s="19">
        <v>96</v>
      </c>
      <c r="B98" s="20" t="s">
        <v>99</v>
      </c>
      <c r="C98" s="18">
        <f>VLOOKUP($A98,[1]VPI!$A$155:$T$291,3,FALSE)</f>
        <v>0.23469999999999999</v>
      </c>
      <c r="D98" s="18">
        <f t="shared" si="2"/>
        <v>0.23469999999999999</v>
      </c>
      <c r="E98" s="23">
        <f>VLOOKUP($A98,[1]VPI!$A$155:$T$291,6,FALSE)</f>
        <v>8359</v>
      </c>
      <c r="F98" s="22">
        <f t="shared" si="3"/>
        <v>6397.14</v>
      </c>
    </row>
    <row r="99" spans="1:6" ht="15.75" x14ac:dyDescent="0.25">
      <c r="A99" s="19">
        <v>97</v>
      </c>
      <c r="B99" s="20" t="s">
        <v>100</v>
      </c>
      <c r="C99" s="18">
        <f>VLOOKUP($A99,[1]VPI!$A$155:$T$291,3,FALSE)</f>
        <v>0.32769999999999999</v>
      </c>
      <c r="D99" s="18">
        <f t="shared" si="2"/>
        <v>0.32769999999999999</v>
      </c>
      <c r="E99" s="23">
        <f>VLOOKUP($A99,[1]VPI!$A$155:$T$291,6,FALSE)</f>
        <v>8359</v>
      </c>
      <c r="F99" s="22">
        <f t="shared" si="3"/>
        <v>5619.76</v>
      </c>
    </row>
    <row r="100" spans="1:6" ht="15.75" x14ac:dyDescent="0.25">
      <c r="A100" s="19">
        <v>98</v>
      </c>
      <c r="B100" s="20" t="s">
        <v>101</v>
      </c>
      <c r="C100" s="18">
        <f>VLOOKUP($A100,[1]VPI!$A$155:$T$291,3,FALSE)</f>
        <v>0.36990000000000001</v>
      </c>
      <c r="D100" s="18">
        <f t="shared" si="2"/>
        <v>0.36990000000000001</v>
      </c>
      <c r="E100" s="23">
        <f>VLOOKUP($A100,[1]VPI!$A$155:$T$291,6,FALSE)</f>
        <v>8359</v>
      </c>
      <c r="F100" s="22">
        <f t="shared" si="3"/>
        <v>5267.01</v>
      </c>
    </row>
    <row r="101" spans="1:6" ht="15.75" x14ac:dyDescent="0.25">
      <c r="A101" s="19">
        <v>101</v>
      </c>
      <c r="B101" s="20" t="s">
        <v>102</v>
      </c>
      <c r="C101" s="18">
        <f>VLOOKUP($A101,[1]VPI!$A$155:$T$291,3,FALSE)</f>
        <v>0.8</v>
      </c>
      <c r="D101" s="18">
        <f t="shared" si="2"/>
        <v>0.5</v>
      </c>
      <c r="E101" s="23">
        <f>VLOOKUP($A101,[1]VPI!$A$155:$T$291,6,FALSE)</f>
        <v>8989</v>
      </c>
      <c r="F101" s="22">
        <f t="shared" si="3"/>
        <v>4494.5</v>
      </c>
    </row>
    <row r="102" spans="1:6" ht="15.75" x14ac:dyDescent="0.25">
      <c r="A102" s="19">
        <v>102</v>
      </c>
      <c r="B102" s="20" t="s">
        <v>103</v>
      </c>
      <c r="C102" s="18">
        <f>VLOOKUP($A102,[1]VPI!$A$155:$T$291,3,FALSE)</f>
        <v>0.30580000000000002</v>
      </c>
      <c r="D102" s="18">
        <f t="shared" si="2"/>
        <v>0.30580000000000002</v>
      </c>
      <c r="E102" s="23">
        <f>VLOOKUP($A102,[1]VPI!$A$155:$T$291,6,FALSE)</f>
        <v>8359</v>
      </c>
      <c r="F102" s="22">
        <f t="shared" si="3"/>
        <v>5802.82</v>
      </c>
    </row>
    <row r="103" spans="1:6" ht="15.75" x14ac:dyDescent="0.25">
      <c r="A103" s="19">
        <v>103</v>
      </c>
      <c r="B103" s="20" t="s">
        <v>104</v>
      </c>
      <c r="C103" s="18">
        <f>VLOOKUP($A103,[1]VPI!$A$155:$T$291,3,FALSE)</f>
        <v>0.19420000000000001</v>
      </c>
      <c r="D103" s="18">
        <f t="shared" si="2"/>
        <v>0.19420000000000001</v>
      </c>
      <c r="E103" s="23">
        <f>VLOOKUP($A103,[1]VPI!$A$155:$T$291,6,FALSE)</f>
        <v>8359</v>
      </c>
      <c r="F103" s="22">
        <f t="shared" si="3"/>
        <v>6735.68</v>
      </c>
    </row>
    <row r="104" spans="1:6" ht="15.75" x14ac:dyDescent="0.25">
      <c r="A104" s="19">
        <v>104</v>
      </c>
      <c r="B104" s="20" t="s">
        <v>105</v>
      </c>
      <c r="C104" s="18">
        <f>VLOOKUP($A104,[1]VPI!$A$155:$T$291,3,FALSE)</f>
        <v>0.69520000000000004</v>
      </c>
      <c r="D104" s="18">
        <f t="shared" si="2"/>
        <v>0.5</v>
      </c>
      <c r="E104" s="23">
        <f>VLOOKUP($A104,[1]VPI!$A$155:$T$291,6,FALSE)</f>
        <v>8359</v>
      </c>
      <c r="F104" s="22">
        <f t="shared" si="3"/>
        <v>4179.5</v>
      </c>
    </row>
    <row r="105" spans="1:6" ht="15.75" x14ac:dyDescent="0.25">
      <c r="A105" s="19">
        <v>106</v>
      </c>
      <c r="B105" s="20" t="s">
        <v>106</v>
      </c>
      <c r="C105" s="18">
        <f>VLOOKUP($A105,[1]VPI!$A$155:$T$291,3,FALSE)</f>
        <v>0.41599999999999998</v>
      </c>
      <c r="D105" s="18">
        <f t="shared" si="2"/>
        <v>0.41599999999999998</v>
      </c>
      <c r="E105" s="23">
        <f>VLOOKUP($A105,[1]VPI!$A$155:$T$291,6,FALSE)</f>
        <v>8359</v>
      </c>
      <c r="F105" s="22">
        <f t="shared" si="3"/>
        <v>4881.66</v>
      </c>
    </row>
    <row r="106" spans="1:6" ht="15.75" x14ac:dyDescent="0.25">
      <c r="A106" s="19">
        <v>107</v>
      </c>
      <c r="B106" s="20" t="s">
        <v>107</v>
      </c>
      <c r="C106" s="18">
        <f>VLOOKUP($A106,[1]VPI!$A$155:$T$291,3,FALSE)</f>
        <v>0</v>
      </c>
      <c r="D106" s="18">
        <f t="shared" si="2"/>
        <v>0</v>
      </c>
      <c r="E106" s="23">
        <f>VLOOKUP($A106,[1]VPI!$A$155:$T$291,6,FALSE)</f>
        <v>8359</v>
      </c>
      <c r="F106" s="22">
        <f t="shared" si="3"/>
        <v>8359</v>
      </c>
    </row>
    <row r="107" spans="1:6" ht="15.75" x14ac:dyDescent="0.25">
      <c r="A107" s="19">
        <v>108</v>
      </c>
      <c r="B107" s="20" t="s">
        <v>108</v>
      </c>
      <c r="C107" s="18">
        <f>VLOOKUP($A107,[1]VPI!$A$155:$T$291,3,FALSE)</f>
        <v>0.25240000000000001</v>
      </c>
      <c r="D107" s="18">
        <f t="shared" si="2"/>
        <v>0.25240000000000001</v>
      </c>
      <c r="E107" s="23">
        <f>VLOOKUP($A107,[1]VPI!$A$155:$T$291,6,FALSE)</f>
        <v>8359</v>
      </c>
      <c r="F107" s="22">
        <f t="shared" si="3"/>
        <v>6249.19</v>
      </c>
    </row>
    <row r="108" spans="1:6" ht="15.75" x14ac:dyDescent="0.25">
      <c r="A108" s="19">
        <v>109</v>
      </c>
      <c r="B108" s="20" t="s">
        <v>109</v>
      </c>
      <c r="C108" s="18">
        <f>VLOOKUP($A108,[1]VPI!$A$155:$T$291,3,FALSE)</f>
        <v>0.8</v>
      </c>
      <c r="D108" s="18">
        <f t="shared" si="2"/>
        <v>0.5</v>
      </c>
      <c r="E108" s="23">
        <f>VLOOKUP($A108,[1]VPI!$A$155:$T$291,6,FALSE)</f>
        <v>8989</v>
      </c>
      <c r="F108" s="22">
        <f t="shared" si="3"/>
        <v>4494.5</v>
      </c>
    </row>
    <row r="109" spans="1:6" ht="15.75" x14ac:dyDescent="0.25">
      <c r="A109" s="19">
        <v>110</v>
      </c>
      <c r="B109" s="20" t="s">
        <v>110</v>
      </c>
      <c r="C109" s="18">
        <f>VLOOKUP($A109,[1]VPI!$A$155:$T$291,3,FALSE)</f>
        <v>0.58079999999999998</v>
      </c>
      <c r="D109" s="18">
        <f t="shared" si="2"/>
        <v>0.5</v>
      </c>
      <c r="E109" s="23">
        <f>VLOOKUP($A109,[1]VPI!$A$155:$T$291,6,FALSE)</f>
        <v>8516</v>
      </c>
      <c r="F109" s="22">
        <f t="shared" si="3"/>
        <v>4258</v>
      </c>
    </row>
    <row r="110" spans="1:6" ht="15.75" x14ac:dyDescent="0.25">
      <c r="A110" s="19">
        <v>111</v>
      </c>
      <c r="B110" s="20" t="s">
        <v>111</v>
      </c>
      <c r="C110" s="18">
        <f>VLOOKUP($A110,[1]VPI!$A$155:$T$291,3,FALSE)</f>
        <v>0.26190000000000002</v>
      </c>
      <c r="D110" s="18">
        <f t="shared" si="2"/>
        <v>0.26190000000000002</v>
      </c>
      <c r="E110" s="23">
        <f>VLOOKUP($A110,[1]VPI!$A$155:$T$291,6,FALSE)</f>
        <v>8359</v>
      </c>
      <c r="F110" s="22">
        <f t="shared" si="3"/>
        <v>6169.78</v>
      </c>
    </row>
    <row r="111" spans="1:6" ht="15.75" x14ac:dyDescent="0.25">
      <c r="A111" s="19">
        <v>112</v>
      </c>
      <c r="B111" s="20" t="s">
        <v>112</v>
      </c>
      <c r="C111" s="18">
        <f>VLOOKUP($A111,[1]VPI!$A$155:$T$291,3,FALSE)</f>
        <v>0.27310000000000001</v>
      </c>
      <c r="D111" s="18">
        <f t="shared" si="2"/>
        <v>0.27310000000000001</v>
      </c>
      <c r="E111" s="23">
        <f>VLOOKUP($A111,[1]VPI!$A$155:$T$291,6,FALSE)</f>
        <v>8359</v>
      </c>
      <c r="F111" s="22">
        <f t="shared" si="3"/>
        <v>6076.16</v>
      </c>
    </row>
    <row r="112" spans="1:6" ht="15.75" x14ac:dyDescent="0.25">
      <c r="A112" s="19">
        <v>113</v>
      </c>
      <c r="B112" s="20" t="s">
        <v>113</v>
      </c>
      <c r="C112" s="18">
        <f>VLOOKUP($A112,[1]VPI!$A$155:$T$291,3,FALSE)</f>
        <v>0.34589999999999999</v>
      </c>
      <c r="D112" s="18">
        <f t="shared" si="2"/>
        <v>0.34589999999999999</v>
      </c>
      <c r="E112" s="23">
        <f>VLOOKUP($A112,[1]VPI!$A$155:$T$291,6,FALSE)</f>
        <v>8359</v>
      </c>
      <c r="F112" s="22">
        <f t="shared" si="3"/>
        <v>5467.62</v>
      </c>
    </row>
    <row r="113" spans="1:6" ht="15.75" x14ac:dyDescent="0.25">
      <c r="A113" s="19">
        <v>114</v>
      </c>
      <c r="B113" s="20" t="s">
        <v>114</v>
      </c>
      <c r="C113" s="18">
        <f>VLOOKUP($A113,[1]VPI!$A$155:$T$291,3,FALSE)</f>
        <v>0.20219999999999999</v>
      </c>
      <c r="D113" s="18">
        <f t="shared" si="2"/>
        <v>0.20219999999999999</v>
      </c>
      <c r="E113" s="23">
        <f>VLOOKUP($A113,[1]VPI!$A$155:$T$291,6,FALSE)</f>
        <v>8359</v>
      </c>
      <c r="F113" s="22">
        <f t="shared" si="3"/>
        <v>6668.81</v>
      </c>
    </row>
    <row r="114" spans="1:6" ht="15.75" x14ac:dyDescent="0.25">
      <c r="A114" s="19">
        <v>115</v>
      </c>
      <c r="B114" s="20" t="s">
        <v>115</v>
      </c>
      <c r="C114" s="18">
        <f>VLOOKUP($A114,[1]VPI!$A$155:$T$291,3,FALSE)</f>
        <v>0.376</v>
      </c>
      <c r="D114" s="18">
        <f t="shared" si="2"/>
        <v>0.376</v>
      </c>
      <c r="E114" s="23">
        <f>VLOOKUP($A114,[1]VPI!$A$155:$T$291,6,FALSE)</f>
        <v>8359</v>
      </c>
      <c r="F114" s="22">
        <f t="shared" si="3"/>
        <v>5216.0200000000004</v>
      </c>
    </row>
    <row r="115" spans="1:6" ht="15.75" x14ac:dyDescent="0.25">
      <c r="A115" s="19">
        <v>116</v>
      </c>
      <c r="B115" s="20" t="s">
        <v>116</v>
      </c>
      <c r="C115" s="18">
        <f>VLOOKUP($A115,[1]VPI!$A$155:$T$291,3,FALSE)</f>
        <v>0.2223</v>
      </c>
      <c r="D115" s="18">
        <f t="shared" si="2"/>
        <v>0.2223</v>
      </c>
      <c r="E115" s="23">
        <f>VLOOKUP($A115,[1]VPI!$A$155:$T$291,6,FALSE)</f>
        <v>8359</v>
      </c>
      <c r="F115" s="22">
        <f t="shared" si="3"/>
        <v>6500.79</v>
      </c>
    </row>
    <row r="116" spans="1:6" ht="15.75" x14ac:dyDescent="0.25">
      <c r="A116" s="19">
        <v>117</v>
      </c>
      <c r="B116" s="20" t="s">
        <v>117</v>
      </c>
      <c r="C116" s="18">
        <f>VLOOKUP($A116,[1]VPI!$A$155:$T$291,3,FALSE)</f>
        <v>0.28079999999999999</v>
      </c>
      <c r="D116" s="18">
        <f t="shared" si="2"/>
        <v>0.28079999999999999</v>
      </c>
      <c r="E116" s="23">
        <f>VLOOKUP($A116,[1]VPI!$A$155:$T$291,6,FALSE)</f>
        <v>8359</v>
      </c>
      <c r="F116" s="22">
        <f t="shared" si="3"/>
        <v>6011.79</v>
      </c>
    </row>
    <row r="117" spans="1:6" ht="15.75" x14ac:dyDescent="0.25">
      <c r="A117" s="19">
        <v>118</v>
      </c>
      <c r="B117" s="20" t="s">
        <v>118</v>
      </c>
      <c r="C117" s="18">
        <f>VLOOKUP($A117,[1]VPI!$A$155:$T$291,3,FALSE)</f>
        <v>0.30640000000000001</v>
      </c>
      <c r="D117" s="18">
        <f t="shared" si="2"/>
        <v>0.30640000000000001</v>
      </c>
      <c r="E117" s="23">
        <f>VLOOKUP($A117,[1]VPI!$A$155:$T$291,6,FALSE)</f>
        <v>8359</v>
      </c>
      <c r="F117" s="22">
        <f t="shared" si="3"/>
        <v>5797.8</v>
      </c>
    </row>
    <row r="118" spans="1:6" ht="15.75" x14ac:dyDescent="0.25">
      <c r="A118" s="19">
        <v>119</v>
      </c>
      <c r="B118" s="20" t="s">
        <v>119</v>
      </c>
      <c r="C118" s="18">
        <f>VLOOKUP($A118,[1]VPI!$A$155:$T$291,3,FALSE)</f>
        <v>0.26550000000000001</v>
      </c>
      <c r="D118" s="18">
        <f t="shared" si="2"/>
        <v>0.26550000000000001</v>
      </c>
      <c r="E118" s="23">
        <f>VLOOKUP($A118,[1]VPI!$A$155:$T$291,6,FALSE)</f>
        <v>8359</v>
      </c>
      <c r="F118" s="22">
        <f t="shared" si="3"/>
        <v>6139.69</v>
      </c>
    </row>
    <row r="119" spans="1:6" ht="15.75" x14ac:dyDescent="0.25">
      <c r="A119" s="19">
        <v>120</v>
      </c>
      <c r="B119" s="20" t="s">
        <v>120</v>
      </c>
      <c r="C119" s="18">
        <f>VLOOKUP($A119,[1]VPI!$A$155:$T$291,3,FALSE)</f>
        <v>0.24099999999999999</v>
      </c>
      <c r="D119" s="18">
        <f t="shared" si="2"/>
        <v>0.24099999999999999</v>
      </c>
      <c r="E119" s="23">
        <f>VLOOKUP($A119,[1]VPI!$A$155:$T$291,6,FALSE)</f>
        <v>8359</v>
      </c>
      <c r="F119" s="22">
        <f t="shared" si="3"/>
        <v>6344.48</v>
      </c>
    </row>
    <row r="120" spans="1:6" ht="15.75" x14ac:dyDescent="0.25">
      <c r="A120" s="19">
        <v>121</v>
      </c>
      <c r="B120" s="20" t="s">
        <v>121</v>
      </c>
      <c r="C120" s="18">
        <f>VLOOKUP($A120,[1]VPI!$A$155:$T$291,3,FALSE)</f>
        <v>0.24129999999999999</v>
      </c>
      <c r="D120" s="18">
        <f t="shared" si="2"/>
        <v>0.24129999999999999</v>
      </c>
      <c r="E120" s="23">
        <f>VLOOKUP($A120,[1]VPI!$A$155:$T$291,6,FALSE)</f>
        <v>8359</v>
      </c>
      <c r="F120" s="22">
        <f t="shared" si="3"/>
        <v>6341.97</v>
      </c>
    </row>
    <row r="121" spans="1:6" ht="15.75" x14ac:dyDescent="0.25">
      <c r="A121" s="19">
        <v>122</v>
      </c>
      <c r="B121" s="20" t="s">
        <v>122</v>
      </c>
      <c r="C121" s="18">
        <f>VLOOKUP($A121,[1]VPI!$A$155:$T$291,3,FALSE)</f>
        <v>0.23949999999999999</v>
      </c>
      <c r="D121" s="18">
        <f t="shared" si="2"/>
        <v>0.23949999999999999</v>
      </c>
      <c r="E121" s="23">
        <f>VLOOKUP($A121,[1]VPI!$A$155:$T$291,6,FALSE)</f>
        <v>8359</v>
      </c>
      <c r="F121" s="22">
        <f t="shared" si="3"/>
        <v>6357.02</v>
      </c>
    </row>
    <row r="122" spans="1:6" ht="15.75" x14ac:dyDescent="0.25">
      <c r="A122" s="19">
        <v>123</v>
      </c>
      <c r="B122" s="20" t="s">
        <v>123</v>
      </c>
      <c r="C122" s="18">
        <f>VLOOKUP($A122,[1]VPI!$A$155:$T$291,3,FALSE)</f>
        <v>0.51390000000000002</v>
      </c>
      <c r="D122" s="18">
        <f t="shared" si="2"/>
        <v>0.5</v>
      </c>
      <c r="E122" s="23">
        <f>VLOOKUP($A122,[1]VPI!$A$155:$T$291,6,FALSE)</f>
        <v>8359</v>
      </c>
      <c r="F122" s="22">
        <f t="shared" si="3"/>
        <v>4179.5</v>
      </c>
    </row>
    <row r="123" spans="1:6" ht="15.75" x14ac:dyDescent="0.25">
      <c r="A123" s="19">
        <v>124</v>
      </c>
      <c r="B123" s="20" t="s">
        <v>124</v>
      </c>
      <c r="C123" s="18">
        <f>VLOOKUP($A123,[1]VPI!$A$155:$T$291,3,FALSE)</f>
        <v>0.3387</v>
      </c>
      <c r="D123" s="18">
        <f t="shared" si="2"/>
        <v>0.3387</v>
      </c>
      <c r="E123" s="23">
        <f>VLOOKUP($A123,[1]VPI!$A$155:$T$291,6,FALSE)</f>
        <v>8359</v>
      </c>
      <c r="F123" s="22">
        <f t="shared" si="3"/>
        <v>5527.81</v>
      </c>
    </row>
    <row r="124" spans="1:6" ht="15.75" x14ac:dyDescent="0.25">
      <c r="A124" s="19">
        <v>126</v>
      </c>
      <c r="B124" s="20" t="s">
        <v>125</v>
      </c>
      <c r="C124" s="18">
        <f>VLOOKUP($A124,[1]VPI!$A$155:$T$291,3,FALSE)</f>
        <v>0.3967</v>
      </c>
      <c r="D124" s="18">
        <f t="shared" si="2"/>
        <v>0.3967</v>
      </c>
      <c r="E124" s="23">
        <f>VLOOKUP($A124,[1]VPI!$A$155:$T$291,6,FALSE)</f>
        <v>8359</v>
      </c>
      <c r="F124" s="22">
        <f t="shared" si="3"/>
        <v>5042.9799999999996</v>
      </c>
    </row>
    <row r="125" spans="1:6" ht="15.75" x14ac:dyDescent="0.25">
      <c r="A125" s="19">
        <v>127</v>
      </c>
      <c r="B125" s="20" t="s">
        <v>126</v>
      </c>
      <c r="C125" s="18">
        <f>VLOOKUP($A125,[1]VPI!$A$155:$T$291,3,FALSE)</f>
        <v>0.35139999999999999</v>
      </c>
      <c r="D125" s="18">
        <f t="shared" si="2"/>
        <v>0.35139999999999999</v>
      </c>
      <c r="E125" s="23">
        <f>VLOOKUP($A125,[1]VPI!$A$155:$T$291,6,FALSE)</f>
        <v>8359</v>
      </c>
      <c r="F125" s="22">
        <f t="shared" si="3"/>
        <v>5421.65</v>
      </c>
    </row>
    <row r="126" spans="1:6" ht="15.75" x14ac:dyDescent="0.25">
      <c r="A126" s="19">
        <v>128</v>
      </c>
      <c r="B126" s="20" t="s">
        <v>127</v>
      </c>
      <c r="C126" s="18">
        <f>VLOOKUP($A126,[1]VPI!$A$155:$T$291,3,FALSE)</f>
        <v>0.40589999999999998</v>
      </c>
      <c r="D126" s="18">
        <f t="shared" si="2"/>
        <v>0.40589999999999998</v>
      </c>
      <c r="E126" s="23">
        <f>VLOOKUP($A126,[1]VPI!$A$155:$T$291,6,FALSE)</f>
        <v>8359</v>
      </c>
      <c r="F126" s="22">
        <f t="shared" si="3"/>
        <v>4966.08</v>
      </c>
    </row>
    <row r="127" spans="1:6" ht="15.75" x14ac:dyDescent="0.25">
      <c r="A127" s="19">
        <v>130</v>
      </c>
      <c r="B127" s="20" t="s">
        <v>128</v>
      </c>
      <c r="C127" s="18">
        <f>VLOOKUP($A127,[1]VPI!$A$155:$T$291,3,FALSE)</f>
        <v>0.36849999999999999</v>
      </c>
      <c r="D127" s="18">
        <f t="shared" si="2"/>
        <v>0.36849999999999999</v>
      </c>
      <c r="E127" s="23">
        <f>VLOOKUP($A127,[1]VPI!$A$155:$T$291,6,FALSE)</f>
        <v>8359</v>
      </c>
      <c r="F127" s="22">
        <f t="shared" si="3"/>
        <v>5278.71</v>
      </c>
    </row>
    <row r="128" spans="1:6" ht="15.75" x14ac:dyDescent="0.25">
      <c r="A128" s="19">
        <v>131</v>
      </c>
      <c r="B128" s="20" t="s">
        <v>129</v>
      </c>
      <c r="C128" s="18">
        <f>VLOOKUP($A128,[1]VPI!$A$155:$T$291,3,FALSE)</f>
        <v>0.72170000000000001</v>
      </c>
      <c r="D128" s="18">
        <f t="shared" si="2"/>
        <v>0.5</v>
      </c>
      <c r="E128" s="23">
        <f>VLOOKUP($A128,[1]VPI!$A$155:$T$291,6,FALSE)</f>
        <v>8359</v>
      </c>
      <c r="F128" s="22">
        <f t="shared" si="3"/>
        <v>4179.5</v>
      </c>
    </row>
    <row r="129" spans="1:6" ht="15.75" x14ac:dyDescent="0.25">
      <c r="A129" s="19">
        <v>132</v>
      </c>
      <c r="B129" s="20" t="s">
        <v>130</v>
      </c>
      <c r="C129" s="18">
        <f>VLOOKUP($A129,[1]VPI!$A$155:$T$291,3,FALSE)</f>
        <v>0.41720000000000002</v>
      </c>
      <c r="D129" s="18">
        <f t="shared" si="2"/>
        <v>0.41720000000000002</v>
      </c>
      <c r="E129" s="23">
        <f>VLOOKUP($A129,[1]VPI!$A$155:$T$291,6,FALSE)</f>
        <v>8516</v>
      </c>
      <c r="F129" s="22">
        <f t="shared" si="3"/>
        <v>4963.12</v>
      </c>
    </row>
    <row r="130" spans="1:6" ht="15.75" x14ac:dyDescent="0.25">
      <c r="A130" s="19">
        <v>134</v>
      </c>
      <c r="B130" s="20" t="s">
        <v>131</v>
      </c>
      <c r="C130" s="18">
        <f>VLOOKUP($A130,[1]VPI!$A$155:$T$291,3,FALSE)</f>
        <v>0.8</v>
      </c>
      <c r="D130" s="18">
        <f t="shared" si="2"/>
        <v>0.5</v>
      </c>
      <c r="E130" s="23">
        <f>VLOOKUP($A130,[1]VPI!$A$155:$T$291,6,FALSE)</f>
        <v>8989</v>
      </c>
      <c r="F130" s="22">
        <f t="shared" si="3"/>
        <v>4494.5</v>
      </c>
    </row>
    <row r="131" spans="1:6" ht="15.75" x14ac:dyDescent="0.25">
      <c r="A131" s="19">
        <v>135</v>
      </c>
      <c r="B131" s="20" t="s">
        <v>132</v>
      </c>
      <c r="C131" s="18">
        <f>VLOOKUP($A131,[1]VPI!$A$155:$T$291,3,FALSE)</f>
        <v>0.2858</v>
      </c>
      <c r="D131" s="18">
        <f t="shared" si="2"/>
        <v>0.2858</v>
      </c>
      <c r="E131" s="23">
        <f>VLOOKUP($A131,[1]VPI!$A$155:$T$291,6,FALSE)</f>
        <v>8359</v>
      </c>
      <c r="F131" s="22">
        <f t="shared" si="3"/>
        <v>5970</v>
      </c>
    </row>
    <row r="132" spans="1:6" ht="15.75" x14ac:dyDescent="0.25">
      <c r="A132" s="19">
        <v>136</v>
      </c>
      <c r="B132" s="20" t="s">
        <v>133</v>
      </c>
      <c r="C132" s="18">
        <f>VLOOKUP($A132,[1]VPI!$A$155:$T$291,3,FALSE)</f>
        <v>0.34029999999999999</v>
      </c>
      <c r="D132" s="18">
        <f t="shared" si="2"/>
        <v>0.34029999999999999</v>
      </c>
      <c r="E132" s="23">
        <f>VLOOKUP($A132,[1]VPI!$A$155:$T$291,6,FALSE)</f>
        <v>8359</v>
      </c>
      <c r="F132" s="22">
        <f t="shared" si="3"/>
        <v>5514.43</v>
      </c>
    </row>
    <row r="133" spans="1:6" ht="15.75" x14ac:dyDescent="0.25">
      <c r="A133" s="19">
        <v>137</v>
      </c>
      <c r="B133" s="20" t="s">
        <v>134</v>
      </c>
      <c r="C133" s="18">
        <f>VLOOKUP($A133,[1]VPI!$A$155:$T$291,3,FALSE)</f>
        <v>0.39389999999999997</v>
      </c>
      <c r="D133" s="18">
        <f t="shared" si="2"/>
        <v>0.39389999999999997</v>
      </c>
      <c r="E133" s="23">
        <f>VLOOKUP($A133,[1]VPI!$A$155:$T$291,6,FALSE)</f>
        <v>8359</v>
      </c>
      <c r="F133" s="22">
        <f t="shared" si="3"/>
        <v>5066.3900000000003</v>
      </c>
    </row>
    <row r="134" spans="1:6" ht="15.75" x14ac:dyDescent="0.25">
      <c r="A134" s="19">
        <v>138</v>
      </c>
      <c r="B134" s="20" t="s">
        <v>135</v>
      </c>
      <c r="C134" s="18">
        <f>VLOOKUP($A134,[1]VPI!$A$155:$T$291,3,FALSE)</f>
        <v>0.23880000000000001</v>
      </c>
      <c r="D134" s="18">
        <f t="shared" si="2"/>
        <v>0.23880000000000001</v>
      </c>
      <c r="E134" s="23">
        <f>VLOOKUP($A134,[1]VPI!$A$155:$T$291,6,FALSE)</f>
        <v>8359</v>
      </c>
      <c r="F134" s="22">
        <f t="shared" si="3"/>
        <v>6362.87</v>
      </c>
    </row>
    <row r="135" spans="1:6" ht="15.75" x14ac:dyDescent="0.25">
      <c r="A135" s="19">
        <v>139</v>
      </c>
      <c r="B135" s="20" t="s">
        <v>136</v>
      </c>
      <c r="C135" s="18">
        <f>VLOOKUP($A135,[1]VPI!$A$155:$T$291,3,FALSE)</f>
        <v>0.37130000000000002</v>
      </c>
      <c r="D135" s="18">
        <f t="shared" ref="D135:D141" si="4">IF(C135&gt;0.5,0.5,C135)</f>
        <v>0.37130000000000002</v>
      </c>
      <c r="E135" s="23">
        <f>VLOOKUP($A135,[1]VPI!$A$155:$T$291,6,FALSE)</f>
        <v>8359</v>
      </c>
      <c r="F135" s="22">
        <f t="shared" ref="F135:F141" si="5">ROUND(E135*(1-D135),2)</f>
        <v>5255.3</v>
      </c>
    </row>
    <row r="136" spans="1:6" ht="15.75" x14ac:dyDescent="0.25">
      <c r="A136" s="19">
        <v>140</v>
      </c>
      <c r="B136" s="20" t="s">
        <v>137</v>
      </c>
      <c r="C136" s="18">
        <f>VLOOKUP($A136,[1]VPI!$A$155:$T$291,3,FALSE)</f>
        <v>0</v>
      </c>
      <c r="D136" s="18">
        <f t="shared" si="4"/>
        <v>0</v>
      </c>
      <c r="E136" s="23">
        <f>VLOOKUP($A136,[1]VPI!$A$155:$T$291,6,FALSE)</f>
        <v>8359</v>
      </c>
      <c r="F136" s="22">
        <f t="shared" si="5"/>
        <v>8359</v>
      </c>
    </row>
    <row r="137" spans="1:6" ht="15.75" x14ac:dyDescent="0.25">
      <c r="A137" s="19">
        <v>142</v>
      </c>
      <c r="B137" s="20" t="s">
        <v>138</v>
      </c>
      <c r="C137" s="18">
        <f>VLOOKUP($A137,[1]VPI!$A$155:$T$291,3,FALSE)</f>
        <v>0.36409999999999998</v>
      </c>
      <c r="D137" s="18">
        <f t="shared" si="4"/>
        <v>0.36409999999999998</v>
      </c>
      <c r="E137" s="23">
        <f>VLOOKUP($A137,[1]VPI!$A$155:$T$291,6,FALSE)</f>
        <v>8359</v>
      </c>
      <c r="F137" s="22">
        <f t="shared" si="5"/>
        <v>5315.49</v>
      </c>
    </row>
    <row r="138" spans="1:6" ht="15.75" x14ac:dyDescent="0.25">
      <c r="A138" s="19">
        <v>143</v>
      </c>
      <c r="B138" s="20" t="s">
        <v>139</v>
      </c>
      <c r="C138" s="18">
        <f>VLOOKUP($A138,[1]VPI!$A$155:$T$291,3,FALSE)</f>
        <v>0.35620000000000002</v>
      </c>
      <c r="D138" s="18">
        <f t="shared" si="4"/>
        <v>0.35620000000000002</v>
      </c>
      <c r="E138" s="23">
        <f>VLOOKUP($A138,[1]VPI!$A$155:$T$291,6,FALSE)</f>
        <v>8989</v>
      </c>
      <c r="F138" s="22">
        <f t="shared" si="5"/>
        <v>5787.12</v>
      </c>
    </row>
    <row r="139" spans="1:6" ht="15.75" x14ac:dyDescent="0.25">
      <c r="A139" s="19">
        <v>144</v>
      </c>
      <c r="B139" s="20" t="s">
        <v>140</v>
      </c>
      <c r="C139" s="18">
        <f>VLOOKUP($A139,[1]VPI!$A$155:$T$291,3,FALSE)</f>
        <v>0.27329999999999999</v>
      </c>
      <c r="D139" s="18">
        <f t="shared" si="4"/>
        <v>0.27329999999999999</v>
      </c>
      <c r="E139" s="23">
        <f>VLOOKUP($A139,[1]VPI!$A$155:$T$291,6,FALSE)</f>
        <v>8989</v>
      </c>
      <c r="F139" s="22">
        <f t="shared" si="5"/>
        <v>6532.31</v>
      </c>
    </row>
    <row r="140" spans="1:6" ht="15.75" x14ac:dyDescent="0.25">
      <c r="A140" s="19">
        <v>202</v>
      </c>
      <c r="B140" s="20" t="s">
        <v>141</v>
      </c>
      <c r="C140" s="18">
        <f>VLOOKUP($A140,[1]VPI!$A$155:$T$291,3,FALSE)</f>
        <v>0.33679999999999999</v>
      </c>
      <c r="D140" s="18">
        <f t="shared" si="4"/>
        <v>0.33679999999999999</v>
      </c>
      <c r="E140" s="23">
        <f>VLOOKUP($A140,[1]VPI!$A$155:$T$291,6,FALSE)</f>
        <v>8359</v>
      </c>
      <c r="F140" s="22">
        <f t="shared" si="5"/>
        <v>5543.69</v>
      </c>
    </row>
    <row r="141" spans="1:6" ht="15.75" x14ac:dyDescent="0.25">
      <c r="A141" s="19">
        <v>207</v>
      </c>
      <c r="B141" s="20" t="s">
        <v>142</v>
      </c>
      <c r="C141" s="18">
        <f>VLOOKUP($A141,[1]VPI!$A$155:$T$291,3,FALSE)</f>
        <v>0.2555</v>
      </c>
      <c r="D141" s="18">
        <f t="shared" si="4"/>
        <v>0.2555</v>
      </c>
      <c r="E141" s="23">
        <f>VLOOKUP($A141,[1]VPI!$A$155:$T$291,6,FALSE)</f>
        <v>8359</v>
      </c>
      <c r="F141" s="22">
        <f t="shared" si="5"/>
        <v>6223.28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E_Lanza</dc:creator>
  <cp:lastModifiedBy>VITA Program</cp:lastModifiedBy>
  <dcterms:created xsi:type="dcterms:W3CDTF">2020-06-23T14:47:27Z</dcterms:created>
  <dcterms:modified xsi:type="dcterms:W3CDTF">2023-05-24T20:50:42Z</dcterms:modified>
</cp:coreProperties>
</file>