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S:\CAPITAL PROGRAMS\School Construction Assistance Grant Program - 22-24\May 2023 Board Item of Grant Award Recommendations\"/>
    </mc:Choice>
  </mc:AlternateContent>
  <xr:revisionPtr revIDLastSave="0" documentId="13_ncr:1_{4D393127-73D7-4930-8F22-100B2EB7F03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Sheet1!$A$1:$H$47</definedName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3" i="1" l="1"/>
  <c r="G43" i="1"/>
  <c r="H46" i="1"/>
  <c r="H47" i="1" s="1"/>
</calcChain>
</file>

<file path=xl/sharedStrings.xml><?xml version="1.0" encoding="utf-8"?>
<sst xmlns="http://schemas.openxmlformats.org/spreadsheetml/2006/main" count="141" uniqueCount="92">
  <si>
    <t>Appomattox County (006)</t>
  </si>
  <si>
    <t>Bristol City (102)</t>
  </si>
  <si>
    <t>Brunswick County (013)</t>
  </si>
  <si>
    <t>Buchanan County (014)</t>
  </si>
  <si>
    <t>Campbell County (016)</t>
  </si>
  <si>
    <t>Carroll County (018)</t>
  </si>
  <si>
    <t>Charlottesville City (104)</t>
  </si>
  <si>
    <t>Danville City (108)</t>
  </si>
  <si>
    <t>Dickenson County (026)</t>
  </si>
  <si>
    <t>Fredericksburg City (110)</t>
  </si>
  <si>
    <t>Ridgeview Elementary (0281)</t>
  </si>
  <si>
    <t>Giles County (035)</t>
  </si>
  <si>
    <t>Halifax County (041)</t>
  </si>
  <si>
    <t>King and Queen County (049)</t>
  </si>
  <si>
    <t>Lynchburg City (115)</t>
  </si>
  <si>
    <t>Paul Laurence Dunbar Middle for Innovation (0170)</t>
  </si>
  <si>
    <t>Nelson County (062)</t>
  </si>
  <si>
    <t>Newport News City (117)</t>
  </si>
  <si>
    <t>Norfolk City (118)</t>
  </si>
  <si>
    <t>Northampton County (065)</t>
  </si>
  <si>
    <t>Petersburg City (120)</t>
  </si>
  <si>
    <t>Pittsylvania County (071)</t>
  </si>
  <si>
    <t>Richmond City (123)</t>
  </si>
  <si>
    <t>Roanoke City (124)</t>
  </si>
  <si>
    <t>Rockbridge County (081)</t>
  </si>
  <si>
    <t>Southampton County (087)</t>
  </si>
  <si>
    <t>Suffolk City (127)</t>
  </si>
  <si>
    <t>Waynesboro City (130)</t>
  </si>
  <si>
    <t>Wenonah Elementary (0580)</t>
  </si>
  <si>
    <t>Wythe County (097)</t>
  </si>
  <si>
    <t>Harrisonburg City (113)</t>
  </si>
  <si>
    <t>Above Average</t>
  </si>
  <si>
    <t>High</t>
  </si>
  <si>
    <t>Below Average</t>
  </si>
  <si>
    <t>2022-2024 Composite Index</t>
  </si>
  <si>
    <t>Total Project Cost</t>
  </si>
  <si>
    <t>Recommended School Project Grant Award Amount (% X Total Project Cost)</t>
  </si>
  <si>
    <t>Totals =</t>
  </si>
  <si>
    <t>School Division / Div. #</t>
  </si>
  <si>
    <t>School Name / Sch. #</t>
  </si>
  <si>
    <t>Locality Fiscal Stress Designation</t>
  </si>
  <si>
    <t>Total Grant Funds Available =</t>
  </si>
  <si>
    <t>Remaining Grant Funds Available =</t>
  </si>
  <si>
    <t>G.L.H. Johnson Elementary (0190)</t>
  </si>
  <si>
    <t>R.I.S.E Academy at the John M. Langston Campus (0139)</t>
  </si>
  <si>
    <t>Bristol Virginia Intermediate School (0202)</t>
  </si>
  <si>
    <t>George Washington High (0210)</t>
  </si>
  <si>
    <t>New Buchanan High (0034)</t>
  </si>
  <si>
    <t>Huntington Middle (0091)</t>
  </si>
  <si>
    <t>Brunswick County Elementary / Middle (0730)</t>
  </si>
  <si>
    <t>Brunswick High (0650)</t>
  </si>
  <si>
    <t>Matthew Fontaine Maury High (0010)</t>
  </si>
  <si>
    <t>Lincoln Terrace Elementary (0340)</t>
  </si>
  <si>
    <t>Preston Park Elementary (0240)</t>
  </si>
  <si>
    <t>Walnut Hill Elementary (0130)</t>
  </si>
  <si>
    <t>Halifax County High (0010)</t>
  </si>
  <si>
    <t>Henderson Middle (0470)</t>
  </si>
  <si>
    <t>Appomattox County High (0260)</t>
  </si>
  <si>
    <t>Buford Middle (0100)</t>
  </si>
  <si>
    <t>Harrisonburg High (0012)</t>
  </si>
  <si>
    <t>Booker T Washington High (0880)</t>
  </si>
  <si>
    <t>Ruffner Operations and Professional Development Center (0120)</t>
  </si>
  <si>
    <t>Floyd S. Kay Technical Center (0681)</t>
  </si>
  <si>
    <t>Walker-Grant Middle (0273)</t>
  </si>
  <si>
    <t>J.L. Francis Elementary (1710)</t>
  </si>
  <si>
    <t>Brookville High (0720)</t>
  </si>
  <si>
    <t>Carroll County High (1230)</t>
  </si>
  <si>
    <t>Stony Mill Elementary (1710)</t>
  </si>
  <si>
    <t>Nelson County High (0710)</t>
  </si>
  <si>
    <t>King &amp; Queen Elementary (0200)</t>
  </si>
  <si>
    <t>Capron Elementary (0710)</t>
  </si>
  <si>
    <t>William Fox Elementary (0200)</t>
  </si>
  <si>
    <t>Scott Memorial Middle (1075)</t>
  </si>
  <si>
    <t>Northampton High (0350)</t>
  </si>
  <si>
    <t>Narrows High (0470)</t>
  </si>
  <si>
    <t>Macy McClaugherty Elementary/Middle (0390)</t>
  </si>
  <si>
    <t>Giles High (0461)</t>
  </si>
  <si>
    <t>John F. Kennedy Middle (0370)</t>
  </si>
  <si>
    <t>Richmond Technical Center (0821)</t>
  </si>
  <si>
    <t>Pttsylvania Vocational-Technical Center (0010)</t>
  </si>
  <si>
    <t>30 percent of project costs</t>
  </si>
  <si>
    <t>20 percent of project costs</t>
  </si>
  <si>
    <t>All other school divisions</t>
  </si>
  <si>
    <t>10 percent of project costs</t>
  </si>
  <si>
    <t>Pct. Grant Award Amount</t>
  </si>
  <si>
    <t>School divisions with a local composite index value below 0.3000, or contained in a locality designated with high fiscal stress</t>
  </si>
  <si>
    <t>School divisions with a local composite index value at or above 0.3000 and below 0.4000, or contained in a locality designated with above average fiscal stress</t>
  </si>
  <si>
    <t>Total Grant Funds Awarded =</t>
  </si>
  <si>
    <t>Attachment 2: School Construction Assistance Program - Recommended School Project Grant Awards (May 11, 2023)</t>
  </si>
  <si>
    <r>
      <t>Scoring Criteria Total (</t>
    </r>
    <r>
      <rPr>
        <b/>
        <u/>
        <sz val="11"/>
        <color theme="1"/>
        <rFont val="Arial"/>
        <family val="2"/>
      </rPr>
      <t>Rank Ordered</t>
    </r>
    <r>
      <rPr>
        <b/>
        <sz val="11"/>
        <color theme="1"/>
        <rFont val="Arial"/>
        <family val="2"/>
      </rPr>
      <t>)</t>
    </r>
  </si>
  <si>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>Grant Award Pct. (based on Comp. Index or Fiscal Stress Desig.)</t>
    </r>
  </si>
  <si>
    <r>
      <rPr>
        <b/>
        <i/>
        <vertAlign val="superscript"/>
        <sz val="10"/>
        <color rgb="FF333333"/>
        <rFont val="Arial"/>
        <family val="2"/>
      </rPr>
      <t>1</t>
    </r>
    <r>
      <rPr>
        <b/>
        <i/>
        <sz val="10"/>
        <color rgb="FF333333"/>
        <rFont val="Arial"/>
        <family val="2"/>
      </rPr>
      <t>School Division Criteria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</si>
</sst>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####"/>
    <numFmt numFmtId="165" formatCode="\$###,###,##0.00"/>
    <numFmt numFmtId="166" formatCode="0.0000"/>
    <numFmt numFmtId="167" formatCode="&quot;$&quot;#,##0.00"/>
    <numFmt numFmtId="168" formatCode="&quot;$&quot;#,##0.000000_);[Red]\(&quot;$&quot;#,##0.0000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6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  <font>
      <b/>
      <i/>
      <sz val="10"/>
      <color rgb="FF333333"/>
      <name val="Arial"/>
      <family val="2"/>
    </font>
    <font>
      <b/>
      <i/>
      <vertAlign val="superscript"/>
      <sz val="10"/>
      <color rgb="FF333333"/>
      <name val="Arial"/>
      <family val="2"/>
    </font>
    <font>
      <i/>
      <sz val="10"/>
      <color rgb="FF333333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7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166" fontId="2" fillId="0" borderId="14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7" fillId="0" borderId="0" xfId="0" applyFont="1"/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164" fontId="8" fillId="0" borderId="11" xfId="0" applyNumberFormat="1" applyFont="1" applyBorder="1" applyAlignment="1">
      <alignment horizontal="center" wrapText="1"/>
    </xf>
    <xf numFmtId="166" fontId="8" fillId="0" borderId="11" xfId="0" applyNumberFormat="1" applyFont="1" applyBorder="1" applyAlignment="1">
      <alignment horizontal="center" wrapText="1"/>
    </xf>
    <xf numFmtId="166" fontId="4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 wrapText="1"/>
    </xf>
    <xf numFmtId="6" fontId="4" fillId="0" borderId="11" xfId="0" applyNumberFormat="1" applyFont="1" applyBorder="1" applyAlignment="1">
      <alignment horizontal="right"/>
    </xf>
    <xf numFmtId="6" fontId="4" fillId="0" borderId="12" xfId="0" applyNumberFormat="1" applyFont="1" applyBorder="1"/>
    <xf numFmtId="167" fontId="4" fillId="0" borderId="0" xfId="0" applyNumberFormat="1" applyFont="1" applyAlignment="1">
      <alignment horizontal="left"/>
    </xf>
    <xf numFmtId="168" fontId="7" fillId="0" borderId="0" xfId="0" applyNumberFormat="1" applyFont="1"/>
    <xf numFmtId="0" fontId="8" fillId="0" borderId="5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164" fontId="8" fillId="0" borderId="1" xfId="0" applyNumberFormat="1" applyFont="1" applyBorder="1" applyAlignment="1">
      <alignment horizontal="center" wrapText="1"/>
    </xf>
    <xf numFmtId="166" fontId="8" fillId="0" borderId="1" xfId="0" applyNumberFormat="1" applyFont="1" applyBorder="1" applyAlignment="1">
      <alignment horizontal="center" wrapText="1"/>
    </xf>
    <xf numFmtId="166" fontId="4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 wrapText="1"/>
    </xf>
    <xf numFmtId="6" fontId="4" fillId="0" borderId="1" xfId="0" applyNumberFormat="1" applyFont="1" applyBorder="1" applyAlignment="1">
      <alignment horizontal="right"/>
    </xf>
    <xf numFmtId="6" fontId="4" fillId="0" borderId="6" xfId="0" applyNumberFormat="1" applyFont="1" applyBorder="1"/>
    <xf numFmtId="167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6" fontId="8" fillId="0" borderId="6" xfId="0" applyNumberFormat="1" applyFont="1" applyBorder="1" applyAlignment="1">
      <alignment wrapText="1"/>
    </xf>
    <xf numFmtId="6" fontId="4" fillId="0" borderId="6" xfId="1" applyNumberFormat="1" applyFont="1" applyFill="1" applyBorder="1" applyAlignment="1"/>
    <xf numFmtId="6" fontId="8" fillId="0" borderId="1" xfId="0" applyNumberFormat="1" applyFont="1" applyBorder="1" applyAlignment="1">
      <alignment horizontal="right" wrapText="1"/>
    </xf>
    <xf numFmtId="8" fontId="4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 wrapText="1"/>
    </xf>
    <xf numFmtId="8" fontId="4" fillId="0" borderId="0" xfId="0" applyNumberFormat="1" applyFont="1"/>
    <xf numFmtId="167" fontId="8" fillId="0" borderId="0" xfId="0" applyNumberFormat="1" applyFont="1" applyAlignment="1">
      <alignment horizontal="right" vertical="center" wrapText="1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164" fontId="8" fillId="0" borderId="8" xfId="0" applyNumberFormat="1" applyFont="1" applyBorder="1" applyAlignment="1">
      <alignment horizontal="center" wrapText="1"/>
    </xf>
    <xf numFmtId="166" fontId="8" fillId="0" borderId="8" xfId="0" applyNumberFormat="1" applyFont="1" applyBorder="1" applyAlignment="1">
      <alignment horizontal="center" wrapText="1"/>
    </xf>
    <xf numFmtId="1" fontId="8" fillId="0" borderId="8" xfId="0" applyNumberFormat="1" applyFont="1" applyBorder="1" applyAlignment="1">
      <alignment horizontal="center" wrapText="1"/>
    </xf>
    <xf numFmtId="6" fontId="4" fillId="0" borderId="8" xfId="0" applyNumberFormat="1" applyFont="1" applyBorder="1" applyAlignment="1">
      <alignment horizontal="right"/>
    </xf>
    <xf numFmtId="6" fontId="8" fillId="0" borderId="9" xfId="0" applyNumberFormat="1" applyFont="1" applyBorder="1" applyAlignment="1">
      <alignment wrapText="1"/>
    </xf>
    <xf numFmtId="0" fontId="4" fillId="0" borderId="0" xfId="0" applyFont="1" applyAlignment="1">
      <alignment horizontal="left"/>
    </xf>
    <xf numFmtId="166" fontId="4" fillId="0" borderId="0" xfId="0" applyNumberFormat="1" applyFont="1" applyAlignment="1">
      <alignment horizontal="center"/>
    </xf>
    <xf numFmtId="1" fontId="2" fillId="0" borderId="2" xfId="0" applyNumberFormat="1" applyFont="1" applyBorder="1" applyAlignment="1">
      <alignment horizontal="right" wrapText="1"/>
    </xf>
    <xf numFmtId="6" fontId="2" fillId="0" borderId="13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44" fontId="4" fillId="0" borderId="0" xfId="1" applyFont="1" applyFill="1" applyAlignment="1">
      <alignment vertical="center"/>
    </xf>
    <xf numFmtId="167" fontId="7" fillId="0" borderId="0" xfId="0" applyNumberFormat="1" applyFont="1"/>
    <xf numFmtId="0" fontId="4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right" vertical="center"/>
    </xf>
    <xf numFmtId="6" fontId="12" fillId="0" borderId="1" xfId="1" applyNumberFormat="1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7"/>
  <sheetViews>
    <sheetView tabSelected="1" topLeftCell="A36" zoomScale="82" zoomScaleNormal="82" workbookViewId="0">
      <selection sqref="A1:H1"/>
    </sheetView>
  </sheetViews>
  <sheetFormatPr defaultRowHeight="14.25" x14ac:dyDescent="0.2"/>
  <cols>
    <col min="1" max="1" width="34.85546875" style="58" customWidth="1"/>
    <col min="2" max="2" width="49.5703125" style="48" bestFit="1" customWidth="1"/>
    <col min="3" max="3" width="12.5703125" style="52" bestFit="1" customWidth="1"/>
    <col min="4" max="4" width="11.85546875" style="53" bestFit="1" customWidth="1"/>
    <col min="5" max="5" width="15.42578125" style="53" bestFit="1" customWidth="1"/>
    <col min="6" max="6" width="19" style="54" bestFit="1" customWidth="1"/>
    <col min="7" max="7" width="19.5703125" style="55" bestFit="1" customWidth="1"/>
    <col min="8" max="8" width="22.5703125" style="56" customWidth="1"/>
    <col min="9" max="9" width="19" style="4" customWidth="1"/>
    <col min="10" max="10" width="12.85546875" style="5" bestFit="1" customWidth="1"/>
    <col min="11" max="11" width="12.42578125" style="5" customWidth="1"/>
    <col min="12" max="12" width="9.140625" style="5"/>
    <col min="13" max="13" width="16.5703125" style="6" customWidth="1"/>
    <col min="14" max="14" width="16.28515625" style="6" customWidth="1"/>
    <col min="15" max="15" width="17.140625" style="5" customWidth="1"/>
    <col min="16" max="16384" width="9.140625" style="5"/>
  </cols>
  <sheetData>
    <row r="1" spans="1:10" ht="30" customHeight="1" thickBot="1" x14ac:dyDescent="0.25">
      <c r="A1" s="1" t="s">
        <v>88</v>
      </c>
      <c r="B1" s="2"/>
      <c r="C1" s="2"/>
      <c r="D1" s="2"/>
      <c r="E1" s="2"/>
      <c r="F1" s="2"/>
      <c r="G1" s="2"/>
      <c r="H1" s="3"/>
    </row>
    <row r="2" spans="1:10" ht="64.5" customHeight="1" thickBot="1" x14ac:dyDescent="0.3">
      <c r="A2" s="7" t="s">
        <v>38</v>
      </c>
      <c r="B2" s="7" t="s">
        <v>39</v>
      </c>
      <c r="C2" s="8" t="s">
        <v>89</v>
      </c>
      <c r="D2" s="9" t="s">
        <v>34</v>
      </c>
      <c r="E2" s="9" t="s">
        <v>40</v>
      </c>
      <c r="F2" s="10" t="s">
        <v>90</v>
      </c>
      <c r="G2" s="8" t="s">
        <v>35</v>
      </c>
      <c r="H2" s="11" t="s">
        <v>36</v>
      </c>
      <c r="J2" s="12"/>
    </row>
    <row r="3" spans="1:10" ht="27" customHeight="1" x14ac:dyDescent="0.2">
      <c r="A3" s="13" t="s">
        <v>7</v>
      </c>
      <c r="B3" s="14" t="s">
        <v>43</v>
      </c>
      <c r="C3" s="15">
        <v>95</v>
      </c>
      <c r="D3" s="16">
        <v>0.25240000000000001</v>
      </c>
      <c r="E3" s="17" t="s">
        <v>32</v>
      </c>
      <c r="F3" s="18">
        <v>30</v>
      </c>
      <c r="G3" s="19">
        <v>43482968</v>
      </c>
      <c r="H3" s="20">
        <v>13044890</v>
      </c>
      <c r="I3" s="21"/>
      <c r="J3" s="22"/>
    </row>
    <row r="4" spans="1:10" ht="27" customHeight="1" x14ac:dyDescent="0.2">
      <c r="A4" s="23" t="s">
        <v>7</v>
      </c>
      <c r="B4" s="24" t="s">
        <v>44</v>
      </c>
      <c r="C4" s="25">
        <v>95</v>
      </c>
      <c r="D4" s="26">
        <v>0.25240000000000001</v>
      </c>
      <c r="E4" s="27" t="s">
        <v>32</v>
      </c>
      <c r="F4" s="28">
        <v>30</v>
      </c>
      <c r="G4" s="29">
        <v>44959664</v>
      </c>
      <c r="H4" s="30">
        <v>13487899</v>
      </c>
      <c r="I4" s="31"/>
      <c r="J4" s="22"/>
    </row>
    <row r="5" spans="1:10" ht="27" customHeight="1" x14ac:dyDescent="0.2">
      <c r="A5" s="23" t="s">
        <v>1</v>
      </c>
      <c r="B5" s="24" t="s">
        <v>45</v>
      </c>
      <c r="C5" s="32">
        <v>92</v>
      </c>
      <c r="D5" s="27">
        <v>0.30580000000000002</v>
      </c>
      <c r="E5" s="27" t="s">
        <v>32</v>
      </c>
      <c r="F5" s="33">
        <v>30</v>
      </c>
      <c r="G5" s="29">
        <v>25027273</v>
      </c>
      <c r="H5" s="34">
        <v>7508182</v>
      </c>
      <c r="J5" s="22"/>
    </row>
    <row r="6" spans="1:10" ht="27" customHeight="1" x14ac:dyDescent="0.2">
      <c r="A6" s="23" t="s">
        <v>7</v>
      </c>
      <c r="B6" s="24" t="s">
        <v>46</v>
      </c>
      <c r="C6" s="25">
        <v>90</v>
      </c>
      <c r="D6" s="26">
        <v>0.25240000000000001</v>
      </c>
      <c r="E6" s="27" t="s">
        <v>32</v>
      </c>
      <c r="F6" s="28">
        <v>30</v>
      </c>
      <c r="G6" s="29">
        <v>76790713</v>
      </c>
      <c r="H6" s="30">
        <v>23037214</v>
      </c>
      <c r="J6" s="22"/>
    </row>
    <row r="7" spans="1:10" ht="27" customHeight="1" x14ac:dyDescent="0.2">
      <c r="A7" s="23" t="s">
        <v>3</v>
      </c>
      <c r="B7" s="24" t="s">
        <v>47</v>
      </c>
      <c r="C7" s="32">
        <v>87</v>
      </c>
      <c r="D7" s="27">
        <v>0.28499999999999998</v>
      </c>
      <c r="E7" s="27" t="s">
        <v>31</v>
      </c>
      <c r="F7" s="33">
        <v>30</v>
      </c>
      <c r="G7" s="29">
        <v>92127212</v>
      </c>
      <c r="H7" s="34">
        <v>27638164</v>
      </c>
      <c r="J7" s="22"/>
    </row>
    <row r="8" spans="1:10" ht="27" customHeight="1" x14ac:dyDescent="0.2">
      <c r="A8" s="23" t="s">
        <v>17</v>
      </c>
      <c r="B8" s="24" t="s">
        <v>48</v>
      </c>
      <c r="C8" s="25">
        <v>85</v>
      </c>
      <c r="D8" s="26">
        <v>0.28079999999999999</v>
      </c>
      <c r="E8" s="27" t="s">
        <v>32</v>
      </c>
      <c r="F8" s="28">
        <v>30</v>
      </c>
      <c r="G8" s="29">
        <v>70000000</v>
      </c>
      <c r="H8" s="34">
        <v>21000000</v>
      </c>
      <c r="J8" s="22"/>
    </row>
    <row r="9" spans="1:10" ht="27" customHeight="1" x14ac:dyDescent="0.2">
      <c r="A9" s="23" t="s">
        <v>2</v>
      </c>
      <c r="B9" s="24" t="s">
        <v>49</v>
      </c>
      <c r="C9" s="32">
        <v>84</v>
      </c>
      <c r="D9" s="27">
        <v>0.43140000000000001</v>
      </c>
      <c r="E9" s="27" t="s">
        <v>31</v>
      </c>
      <c r="F9" s="33">
        <v>20</v>
      </c>
      <c r="G9" s="29">
        <v>57679756</v>
      </c>
      <c r="H9" s="35">
        <v>11535951</v>
      </c>
      <c r="J9" s="22"/>
    </row>
    <row r="10" spans="1:10" ht="27" customHeight="1" x14ac:dyDescent="0.2">
      <c r="A10" s="23" t="s">
        <v>2</v>
      </c>
      <c r="B10" s="24" t="s">
        <v>50</v>
      </c>
      <c r="C10" s="32">
        <v>84</v>
      </c>
      <c r="D10" s="27">
        <v>0.43140000000000001</v>
      </c>
      <c r="E10" s="27" t="s">
        <v>31</v>
      </c>
      <c r="F10" s="33">
        <v>20</v>
      </c>
      <c r="G10" s="29">
        <v>11340440</v>
      </c>
      <c r="H10" s="35">
        <v>2268088</v>
      </c>
      <c r="J10" s="22"/>
    </row>
    <row r="11" spans="1:10" ht="27" customHeight="1" x14ac:dyDescent="0.2">
      <c r="A11" s="23" t="s">
        <v>8</v>
      </c>
      <c r="B11" s="24" t="s">
        <v>10</v>
      </c>
      <c r="C11" s="25">
        <v>82</v>
      </c>
      <c r="D11" s="26">
        <v>0.2301</v>
      </c>
      <c r="E11" s="27" t="s">
        <v>31</v>
      </c>
      <c r="F11" s="28">
        <v>30</v>
      </c>
      <c r="G11" s="29">
        <v>5685000</v>
      </c>
      <c r="H11" s="34">
        <v>1705500</v>
      </c>
      <c r="J11" s="22"/>
    </row>
    <row r="12" spans="1:10" ht="27" customHeight="1" x14ac:dyDescent="0.2">
      <c r="A12" s="23" t="s">
        <v>14</v>
      </c>
      <c r="B12" s="24" t="s">
        <v>15</v>
      </c>
      <c r="C12" s="25">
        <v>82</v>
      </c>
      <c r="D12" s="26">
        <v>0.376</v>
      </c>
      <c r="E12" s="27" t="s">
        <v>32</v>
      </c>
      <c r="F12" s="28">
        <v>30</v>
      </c>
      <c r="G12" s="36">
        <v>900300</v>
      </c>
      <c r="H12" s="34">
        <v>270090</v>
      </c>
      <c r="J12" s="22"/>
    </row>
    <row r="13" spans="1:10" ht="27" customHeight="1" x14ac:dyDescent="0.2">
      <c r="A13" s="23" t="s">
        <v>18</v>
      </c>
      <c r="B13" s="24" t="s">
        <v>51</v>
      </c>
      <c r="C13" s="25">
        <v>82</v>
      </c>
      <c r="D13" s="26">
        <v>0.30640000000000001</v>
      </c>
      <c r="E13" s="27" t="s">
        <v>32</v>
      </c>
      <c r="F13" s="28">
        <v>30</v>
      </c>
      <c r="G13" s="29">
        <v>100000000</v>
      </c>
      <c r="H13" s="30">
        <v>30000000</v>
      </c>
      <c r="J13" s="22"/>
    </row>
    <row r="14" spans="1:10" ht="27" customHeight="1" x14ac:dyDescent="0.2">
      <c r="A14" s="23" t="s">
        <v>23</v>
      </c>
      <c r="B14" s="24" t="s">
        <v>52</v>
      </c>
      <c r="C14" s="25">
        <v>82</v>
      </c>
      <c r="D14" s="26">
        <v>0.3387</v>
      </c>
      <c r="E14" s="26" t="s">
        <v>32</v>
      </c>
      <c r="F14" s="28">
        <v>30</v>
      </c>
      <c r="G14" s="29">
        <v>2600000</v>
      </c>
      <c r="H14" s="30">
        <v>780000</v>
      </c>
      <c r="J14" s="22"/>
    </row>
    <row r="15" spans="1:10" ht="27" customHeight="1" x14ac:dyDescent="0.2">
      <c r="A15" s="23" t="s">
        <v>23</v>
      </c>
      <c r="B15" s="24" t="s">
        <v>53</v>
      </c>
      <c r="C15" s="25">
        <v>82</v>
      </c>
      <c r="D15" s="26">
        <v>0.3387</v>
      </c>
      <c r="E15" s="26" t="s">
        <v>32</v>
      </c>
      <c r="F15" s="28">
        <v>30</v>
      </c>
      <c r="G15" s="29">
        <v>33794384</v>
      </c>
      <c r="H15" s="30">
        <v>10138315</v>
      </c>
      <c r="J15" s="22"/>
    </row>
    <row r="16" spans="1:10" ht="27" customHeight="1" x14ac:dyDescent="0.2">
      <c r="A16" s="23" t="s">
        <v>20</v>
      </c>
      <c r="B16" s="24" t="s">
        <v>54</v>
      </c>
      <c r="C16" s="25">
        <v>80</v>
      </c>
      <c r="D16" s="26">
        <v>0.24099999999999999</v>
      </c>
      <c r="E16" s="27" t="s">
        <v>32</v>
      </c>
      <c r="F16" s="28">
        <v>30</v>
      </c>
      <c r="G16" s="29">
        <v>90000000</v>
      </c>
      <c r="H16" s="34">
        <v>27000000</v>
      </c>
      <c r="J16" s="22"/>
    </row>
    <row r="17" spans="1:15" ht="27" customHeight="1" x14ac:dyDescent="0.2">
      <c r="A17" s="23" t="s">
        <v>12</v>
      </c>
      <c r="B17" s="24" t="s">
        <v>55</v>
      </c>
      <c r="C17" s="25">
        <v>79</v>
      </c>
      <c r="D17" s="26">
        <v>0.30380000000000001</v>
      </c>
      <c r="E17" s="27" t="s">
        <v>31</v>
      </c>
      <c r="F17" s="28">
        <v>20</v>
      </c>
      <c r="G17" s="29">
        <v>100000000</v>
      </c>
      <c r="H17" s="34">
        <v>20000000</v>
      </c>
      <c r="J17" s="22"/>
    </row>
    <row r="18" spans="1:15" ht="27" customHeight="1" x14ac:dyDescent="0.2">
      <c r="A18" s="23" t="s">
        <v>22</v>
      </c>
      <c r="B18" s="24" t="s">
        <v>56</v>
      </c>
      <c r="C18" s="25">
        <v>79</v>
      </c>
      <c r="D18" s="26">
        <v>0.51390000000000002</v>
      </c>
      <c r="E18" s="26" t="s">
        <v>31</v>
      </c>
      <c r="F18" s="28">
        <v>20</v>
      </c>
      <c r="G18" s="29">
        <v>5000000</v>
      </c>
      <c r="H18" s="30">
        <v>1000000</v>
      </c>
      <c r="J18" s="22"/>
    </row>
    <row r="19" spans="1:15" ht="27" customHeight="1" x14ac:dyDescent="0.2">
      <c r="A19" s="23" t="s">
        <v>0</v>
      </c>
      <c r="B19" s="24" t="s">
        <v>57</v>
      </c>
      <c r="C19" s="32">
        <v>77</v>
      </c>
      <c r="D19" s="27">
        <v>0.29599999999999999</v>
      </c>
      <c r="E19" s="27" t="s">
        <v>31</v>
      </c>
      <c r="F19" s="33">
        <v>30</v>
      </c>
      <c r="G19" s="29">
        <v>15000000</v>
      </c>
      <c r="H19" s="34">
        <v>4500000</v>
      </c>
      <c r="J19" s="22"/>
    </row>
    <row r="20" spans="1:15" ht="27" customHeight="1" x14ac:dyDescent="0.2">
      <c r="A20" s="23" t="s">
        <v>6</v>
      </c>
      <c r="B20" s="24" t="s">
        <v>58</v>
      </c>
      <c r="C20" s="32">
        <v>77</v>
      </c>
      <c r="D20" s="27">
        <v>0.69520000000000004</v>
      </c>
      <c r="E20" s="27" t="s">
        <v>31</v>
      </c>
      <c r="F20" s="33">
        <v>20</v>
      </c>
      <c r="G20" s="29">
        <v>87813410</v>
      </c>
      <c r="H20" s="34">
        <v>17562682</v>
      </c>
      <c r="J20" s="22"/>
    </row>
    <row r="21" spans="1:15" ht="27" customHeight="1" x14ac:dyDescent="0.2">
      <c r="A21" s="23" t="s">
        <v>30</v>
      </c>
      <c r="B21" s="24" t="s">
        <v>59</v>
      </c>
      <c r="C21" s="25">
        <v>77</v>
      </c>
      <c r="D21" s="26">
        <v>0.34589999999999999</v>
      </c>
      <c r="E21" s="27" t="s">
        <v>32</v>
      </c>
      <c r="F21" s="28">
        <v>30</v>
      </c>
      <c r="G21" s="29">
        <v>920500</v>
      </c>
      <c r="H21" s="34">
        <v>276150</v>
      </c>
      <c r="J21" s="22"/>
    </row>
    <row r="22" spans="1:15" ht="27" customHeight="1" x14ac:dyDescent="0.2">
      <c r="A22" s="23" t="s">
        <v>18</v>
      </c>
      <c r="B22" s="24" t="s">
        <v>60</v>
      </c>
      <c r="C22" s="25">
        <v>77</v>
      </c>
      <c r="D22" s="26">
        <v>0.30640000000000001</v>
      </c>
      <c r="E22" s="27" t="s">
        <v>32</v>
      </c>
      <c r="F22" s="28">
        <v>30</v>
      </c>
      <c r="G22" s="29">
        <v>11789000</v>
      </c>
      <c r="H22" s="30">
        <v>3536700</v>
      </c>
      <c r="J22" s="22"/>
    </row>
    <row r="23" spans="1:15" ht="27" customHeight="1" x14ac:dyDescent="0.2">
      <c r="A23" s="23" t="s">
        <v>23</v>
      </c>
      <c r="B23" s="24" t="s">
        <v>61</v>
      </c>
      <c r="C23" s="25">
        <v>77</v>
      </c>
      <c r="D23" s="26">
        <v>0.3387</v>
      </c>
      <c r="E23" s="26" t="s">
        <v>32</v>
      </c>
      <c r="F23" s="28">
        <v>30</v>
      </c>
      <c r="G23" s="29">
        <v>24500000</v>
      </c>
      <c r="H23" s="30">
        <v>7350000</v>
      </c>
      <c r="J23" s="22"/>
    </row>
    <row r="24" spans="1:15" ht="27" customHeight="1" x14ac:dyDescent="0.2">
      <c r="A24" s="23" t="s">
        <v>24</v>
      </c>
      <c r="B24" s="24" t="s">
        <v>62</v>
      </c>
      <c r="C24" s="25">
        <v>76</v>
      </c>
      <c r="D24" s="26">
        <v>0.45300000000000001</v>
      </c>
      <c r="E24" s="26" t="s">
        <v>31</v>
      </c>
      <c r="F24" s="28">
        <v>20</v>
      </c>
      <c r="G24" s="29">
        <v>12047851</v>
      </c>
      <c r="H24" s="34">
        <v>2409570</v>
      </c>
      <c r="J24" s="22"/>
    </row>
    <row r="25" spans="1:15" ht="27" customHeight="1" x14ac:dyDescent="0.2">
      <c r="A25" s="23" t="s">
        <v>9</v>
      </c>
      <c r="B25" s="24" t="s">
        <v>63</v>
      </c>
      <c r="C25" s="25">
        <v>75</v>
      </c>
      <c r="D25" s="26">
        <v>0.58079999999999998</v>
      </c>
      <c r="E25" s="27" t="s">
        <v>33</v>
      </c>
      <c r="F25" s="28">
        <v>10</v>
      </c>
      <c r="G25" s="29">
        <v>74199926</v>
      </c>
      <c r="H25" s="34">
        <v>7419993</v>
      </c>
      <c r="J25" s="22"/>
    </row>
    <row r="26" spans="1:15" ht="27" customHeight="1" x14ac:dyDescent="0.2">
      <c r="A26" s="23" t="s">
        <v>22</v>
      </c>
      <c r="B26" s="24" t="s">
        <v>64</v>
      </c>
      <c r="C26" s="25">
        <v>74</v>
      </c>
      <c r="D26" s="26">
        <v>0.51390000000000002</v>
      </c>
      <c r="E26" s="26" t="s">
        <v>31</v>
      </c>
      <c r="F26" s="28">
        <v>20</v>
      </c>
      <c r="G26" s="29">
        <v>5000000</v>
      </c>
      <c r="H26" s="30">
        <v>1000000</v>
      </c>
      <c r="J26" s="22"/>
    </row>
    <row r="27" spans="1:15" ht="27" customHeight="1" x14ac:dyDescent="0.2">
      <c r="A27" s="23" t="s">
        <v>22</v>
      </c>
      <c r="B27" s="24" t="s">
        <v>78</v>
      </c>
      <c r="C27" s="25">
        <v>74</v>
      </c>
      <c r="D27" s="26">
        <v>0.51390000000000002</v>
      </c>
      <c r="E27" s="26" t="s">
        <v>31</v>
      </c>
      <c r="F27" s="28">
        <v>20</v>
      </c>
      <c r="G27" s="29">
        <v>100000000</v>
      </c>
      <c r="H27" s="30">
        <v>20000000</v>
      </c>
      <c r="J27" s="22"/>
    </row>
    <row r="28" spans="1:15" ht="27" customHeight="1" x14ac:dyDescent="0.2">
      <c r="A28" s="23" t="s">
        <v>4</v>
      </c>
      <c r="B28" s="24" t="s">
        <v>65</v>
      </c>
      <c r="C28" s="32">
        <v>72</v>
      </c>
      <c r="D28" s="27">
        <v>0.2913</v>
      </c>
      <c r="E28" s="27" t="s">
        <v>31</v>
      </c>
      <c r="F28" s="33">
        <v>30</v>
      </c>
      <c r="G28" s="29">
        <v>50000000</v>
      </c>
      <c r="H28" s="34">
        <v>15000000</v>
      </c>
      <c r="J28" s="22"/>
    </row>
    <row r="29" spans="1:15" ht="27" customHeight="1" x14ac:dyDescent="0.2">
      <c r="A29" s="23" t="s">
        <v>5</v>
      </c>
      <c r="B29" s="24" t="s">
        <v>66</v>
      </c>
      <c r="C29" s="32">
        <v>72</v>
      </c>
      <c r="D29" s="27">
        <v>0.26960000000000001</v>
      </c>
      <c r="E29" s="27" t="s">
        <v>31</v>
      </c>
      <c r="F29" s="33">
        <v>30</v>
      </c>
      <c r="G29" s="29">
        <v>11591000</v>
      </c>
      <c r="H29" s="34">
        <v>3477300</v>
      </c>
      <c r="J29" s="22"/>
    </row>
    <row r="30" spans="1:15" ht="27" customHeight="1" x14ac:dyDescent="0.2">
      <c r="A30" s="23" t="s">
        <v>21</v>
      </c>
      <c r="B30" s="24" t="s">
        <v>79</v>
      </c>
      <c r="C30" s="25">
        <v>72</v>
      </c>
      <c r="D30" s="26">
        <v>0.25109999999999999</v>
      </c>
      <c r="E30" s="26" t="s">
        <v>31</v>
      </c>
      <c r="F30" s="28">
        <v>30</v>
      </c>
      <c r="G30" s="29">
        <v>9427000</v>
      </c>
      <c r="H30" s="30">
        <v>2828100</v>
      </c>
      <c r="J30" s="22"/>
    </row>
    <row r="31" spans="1:15" ht="27" customHeight="1" x14ac:dyDescent="0.2">
      <c r="A31" s="23" t="s">
        <v>21</v>
      </c>
      <c r="B31" s="24" t="s">
        <v>67</v>
      </c>
      <c r="C31" s="25">
        <v>72</v>
      </c>
      <c r="D31" s="26">
        <v>0.25109999999999999</v>
      </c>
      <c r="E31" s="26" t="s">
        <v>31</v>
      </c>
      <c r="F31" s="28">
        <v>30</v>
      </c>
      <c r="G31" s="29">
        <v>6035616</v>
      </c>
      <c r="H31" s="34">
        <v>1810685</v>
      </c>
      <c r="J31" s="22"/>
    </row>
    <row r="32" spans="1:15" ht="27" customHeight="1" x14ac:dyDescent="0.2">
      <c r="A32" s="23" t="s">
        <v>27</v>
      </c>
      <c r="B32" s="24" t="s">
        <v>28</v>
      </c>
      <c r="C32" s="25">
        <v>72</v>
      </c>
      <c r="D32" s="26">
        <v>0.36849999999999999</v>
      </c>
      <c r="E32" s="27" t="s">
        <v>32</v>
      </c>
      <c r="F32" s="28">
        <v>30</v>
      </c>
      <c r="G32" s="29">
        <v>5540841</v>
      </c>
      <c r="H32" s="34">
        <v>1662252</v>
      </c>
      <c r="J32" s="22"/>
      <c r="O32" s="37"/>
    </row>
    <row r="33" spans="1:15" ht="27" customHeight="1" x14ac:dyDescent="0.2">
      <c r="A33" s="23" t="s">
        <v>26</v>
      </c>
      <c r="B33" s="24" t="s">
        <v>77</v>
      </c>
      <c r="C33" s="25">
        <v>71</v>
      </c>
      <c r="D33" s="26">
        <v>0.35139999999999999</v>
      </c>
      <c r="E33" s="26" t="s">
        <v>31</v>
      </c>
      <c r="F33" s="28">
        <v>20</v>
      </c>
      <c r="G33" s="29">
        <v>75652000</v>
      </c>
      <c r="H33" s="34">
        <v>15130400</v>
      </c>
      <c r="J33" s="22"/>
      <c r="O33" s="38"/>
    </row>
    <row r="34" spans="1:15" ht="27" customHeight="1" x14ac:dyDescent="0.2">
      <c r="A34" s="23" t="s">
        <v>11</v>
      </c>
      <c r="B34" s="24" t="s">
        <v>76</v>
      </c>
      <c r="C34" s="25">
        <v>69</v>
      </c>
      <c r="D34" s="26">
        <v>0.27910000000000001</v>
      </c>
      <c r="E34" s="27" t="s">
        <v>31</v>
      </c>
      <c r="F34" s="28">
        <v>30</v>
      </c>
      <c r="G34" s="29">
        <v>17955614</v>
      </c>
      <c r="H34" s="30">
        <v>5386684</v>
      </c>
      <c r="J34" s="22"/>
    </row>
    <row r="35" spans="1:15" ht="27" customHeight="1" x14ac:dyDescent="0.2">
      <c r="A35" s="23" t="s">
        <v>11</v>
      </c>
      <c r="B35" s="24" t="s">
        <v>75</v>
      </c>
      <c r="C35" s="25">
        <v>69</v>
      </c>
      <c r="D35" s="26">
        <v>0.27910000000000001</v>
      </c>
      <c r="E35" s="27" t="s">
        <v>31</v>
      </c>
      <c r="F35" s="28">
        <v>30</v>
      </c>
      <c r="G35" s="29">
        <v>9877712</v>
      </c>
      <c r="H35" s="30">
        <v>2963314</v>
      </c>
      <c r="J35" s="22"/>
      <c r="O35" s="39"/>
    </row>
    <row r="36" spans="1:15" ht="27" customHeight="1" x14ac:dyDescent="0.2">
      <c r="A36" s="23" t="s">
        <v>11</v>
      </c>
      <c r="B36" s="24" t="s">
        <v>74</v>
      </c>
      <c r="C36" s="25">
        <v>69</v>
      </c>
      <c r="D36" s="26">
        <v>0.27910000000000001</v>
      </c>
      <c r="E36" s="27" t="s">
        <v>31</v>
      </c>
      <c r="F36" s="28">
        <v>30</v>
      </c>
      <c r="G36" s="29">
        <v>12683612</v>
      </c>
      <c r="H36" s="30">
        <v>3805084</v>
      </c>
      <c r="I36" s="40"/>
      <c r="J36" s="22"/>
    </row>
    <row r="37" spans="1:15" ht="27" customHeight="1" x14ac:dyDescent="0.2">
      <c r="A37" s="23" t="s">
        <v>19</v>
      </c>
      <c r="B37" s="24" t="s">
        <v>73</v>
      </c>
      <c r="C37" s="25">
        <v>69</v>
      </c>
      <c r="D37" s="26">
        <v>0.4793</v>
      </c>
      <c r="E37" s="26" t="s">
        <v>31</v>
      </c>
      <c r="F37" s="28">
        <v>20</v>
      </c>
      <c r="G37" s="29">
        <v>84000000</v>
      </c>
      <c r="H37" s="34">
        <v>16800000</v>
      </c>
      <c r="J37" s="22"/>
    </row>
    <row r="38" spans="1:15" ht="27" customHeight="1" x14ac:dyDescent="0.2">
      <c r="A38" s="23" t="s">
        <v>29</v>
      </c>
      <c r="B38" s="24" t="s">
        <v>72</v>
      </c>
      <c r="C38" s="25">
        <v>69</v>
      </c>
      <c r="D38" s="26">
        <v>0.32769999999999999</v>
      </c>
      <c r="E38" s="26" t="s">
        <v>31</v>
      </c>
      <c r="F38" s="28">
        <v>20</v>
      </c>
      <c r="G38" s="29">
        <v>27050000</v>
      </c>
      <c r="H38" s="34">
        <v>5410000</v>
      </c>
      <c r="J38" s="22"/>
    </row>
    <row r="39" spans="1:15" ht="27" customHeight="1" x14ac:dyDescent="0.2">
      <c r="A39" s="23" t="s">
        <v>22</v>
      </c>
      <c r="B39" s="24" t="s">
        <v>71</v>
      </c>
      <c r="C39" s="25">
        <v>69</v>
      </c>
      <c r="D39" s="26">
        <v>0.51390000000000002</v>
      </c>
      <c r="E39" s="26" t="s">
        <v>31</v>
      </c>
      <c r="F39" s="28">
        <v>20</v>
      </c>
      <c r="G39" s="29">
        <v>28000000</v>
      </c>
      <c r="H39" s="30">
        <v>5600000</v>
      </c>
      <c r="J39" s="22"/>
    </row>
    <row r="40" spans="1:15" ht="27" customHeight="1" x14ac:dyDescent="0.2">
      <c r="A40" s="23" t="s">
        <v>25</v>
      </c>
      <c r="B40" s="24" t="s">
        <v>70</v>
      </c>
      <c r="C40" s="25">
        <v>67</v>
      </c>
      <c r="D40" s="26">
        <v>0.29649999999999999</v>
      </c>
      <c r="E40" s="26" t="s">
        <v>31</v>
      </c>
      <c r="F40" s="28">
        <v>30</v>
      </c>
      <c r="G40" s="29">
        <v>18500000</v>
      </c>
      <c r="H40" s="34">
        <v>5550000</v>
      </c>
      <c r="J40" s="22"/>
    </row>
    <row r="41" spans="1:15" ht="27" customHeight="1" x14ac:dyDescent="0.2">
      <c r="A41" s="23" t="s">
        <v>13</v>
      </c>
      <c r="B41" s="24" t="s">
        <v>69</v>
      </c>
      <c r="C41" s="25">
        <v>65</v>
      </c>
      <c r="D41" s="26">
        <v>0.40749999999999997</v>
      </c>
      <c r="E41" s="26" t="s">
        <v>33</v>
      </c>
      <c r="F41" s="28">
        <v>10</v>
      </c>
      <c r="G41" s="29">
        <v>30000000</v>
      </c>
      <c r="H41" s="34">
        <v>3000000</v>
      </c>
      <c r="J41" s="22"/>
    </row>
    <row r="42" spans="1:15" ht="27" customHeight="1" thickBot="1" x14ac:dyDescent="0.25">
      <c r="A42" s="41" t="s">
        <v>16</v>
      </c>
      <c r="B42" s="42" t="s">
        <v>68</v>
      </c>
      <c r="C42" s="43">
        <v>65</v>
      </c>
      <c r="D42" s="44">
        <v>0.58879999999999999</v>
      </c>
      <c r="E42" s="44" t="s">
        <v>33</v>
      </c>
      <c r="F42" s="45">
        <v>10</v>
      </c>
      <c r="G42" s="46">
        <v>24517032</v>
      </c>
      <c r="H42" s="47">
        <v>2451703</v>
      </c>
      <c r="J42" s="22"/>
    </row>
    <row r="43" spans="1:15" ht="24.95" customHeight="1" thickBot="1" x14ac:dyDescent="0.3">
      <c r="A43" s="5"/>
      <c r="C43" s="6"/>
      <c r="D43" s="49"/>
      <c r="E43" s="49"/>
      <c r="F43" s="50" t="s">
        <v>37</v>
      </c>
      <c r="G43" s="51">
        <f>SUM(G3:G42)</f>
        <v>1501488824</v>
      </c>
      <c r="H43" s="51">
        <f>SUM(H3:H42)</f>
        <v>365344910</v>
      </c>
      <c r="J43" s="12"/>
    </row>
    <row r="44" spans="1:15" ht="26.25" customHeight="1" x14ac:dyDescent="0.2">
      <c r="A44" s="59" t="s">
        <v>91</v>
      </c>
      <c r="B44" s="59" t="s">
        <v>84</v>
      </c>
      <c r="J44" s="12"/>
    </row>
    <row r="45" spans="1:15" ht="51" x14ac:dyDescent="0.2">
      <c r="A45" s="60" t="s">
        <v>85</v>
      </c>
      <c r="B45" s="60" t="s">
        <v>80</v>
      </c>
      <c r="F45" s="61" t="s">
        <v>41</v>
      </c>
      <c r="G45" s="61"/>
      <c r="H45" s="62">
        <v>450000000</v>
      </c>
      <c r="J45" s="12"/>
    </row>
    <row r="46" spans="1:15" ht="63.75" x14ac:dyDescent="0.2">
      <c r="A46" s="60" t="s">
        <v>86</v>
      </c>
      <c r="B46" s="60" t="s">
        <v>81</v>
      </c>
      <c r="F46" s="61" t="s">
        <v>87</v>
      </c>
      <c r="G46" s="61"/>
      <c r="H46" s="62">
        <f>H43</f>
        <v>365344910</v>
      </c>
      <c r="J46" s="12"/>
    </row>
    <row r="47" spans="1:15" x14ac:dyDescent="0.2">
      <c r="A47" s="60" t="s">
        <v>82</v>
      </c>
      <c r="B47" s="60" t="s">
        <v>83</v>
      </c>
      <c r="F47" s="61" t="s">
        <v>42</v>
      </c>
      <c r="G47" s="61"/>
      <c r="H47" s="62">
        <f>H45-H46</f>
        <v>84655090</v>
      </c>
      <c r="I47" s="57"/>
    </row>
    <row r="56" spans="2:2" x14ac:dyDescent="0.2">
      <c r="B56" s="58"/>
    </row>
    <row r="57" spans="2:2" x14ac:dyDescent="0.2">
      <c r="B57" s="58"/>
    </row>
  </sheetData>
  <sortState xmlns:xlrd2="http://schemas.microsoft.com/office/spreadsheetml/2017/richdata2" ref="A2:I41">
    <sortCondition descending="1" ref="C2:C41"/>
  </sortState>
  <mergeCells count="4">
    <mergeCell ref="A1:H1"/>
    <mergeCell ref="F45:G45"/>
    <mergeCell ref="F46:G46"/>
    <mergeCell ref="F47:G47"/>
  </mergeCells>
  <printOptions horizontalCentered="1" verticalCentered="1"/>
  <pageMargins left="0.5" right="0.5" top="0.5" bottom="0.5" header="0.3" footer="0.3"/>
  <pageSetup scale="6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E7C583ACDFCF4DB30CA959DC5287DA" ma:contentTypeVersion="4" ma:contentTypeDescription="Create a new document." ma:contentTypeScope="" ma:versionID="3f07ba3cc33c2c26749dd626add05ab5">
  <xsd:schema xmlns:xsd="http://www.w3.org/2001/XMLSchema" xmlns:xs="http://www.w3.org/2001/XMLSchema" xmlns:p="http://schemas.microsoft.com/office/2006/metadata/properties" xmlns:ns2="049005b6-5a38-4419-91fa-ebdf32acfed3" xmlns:ns3="4c2c5aab-b472-4b8f-a7fa-721e1e86a722" targetNamespace="http://schemas.microsoft.com/office/2006/metadata/properties" ma:root="true" ma:fieldsID="f06c3e957ac8c8636c467aaa4aac52a1" ns2:_="" ns3:_="">
    <xsd:import namespace="049005b6-5a38-4419-91fa-ebdf32acfed3"/>
    <xsd:import namespace="4c2c5aab-b472-4b8f-a7fa-721e1e86a7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9005b6-5a38-4419-91fa-ebdf32acfe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2c5aab-b472-4b8f-a7fa-721e1e86a7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74DB2A-36A7-4D4D-BFBC-F5876113F35C}"/>
</file>

<file path=customXml/itemProps2.xml><?xml version="1.0" encoding="utf-8"?>
<ds:datastoreItem xmlns:ds="http://schemas.openxmlformats.org/officeDocument/2006/customXml" ds:itemID="{2F0ADBCB-2A5C-45A1-AECB-D135BB319B83}"/>
</file>

<file path=customXml/itemProps3.xml><?xml version="1.0" encoding="utf-8"?>
<ds:datastoreItem xmlns:ds="http://schemas.openxmlformats.org/officeDocument/2006/customXml" ds:itemID="{BFB49A8B-187B-4A06-977D-D3CFEA4556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Virginia Information Technologies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cp:lastPrinted>2023-05-09T22:15:23Z</cp:lastPrinted>
  <dcterms:created xsi:type="dcterms:W3CDTF">2023-04-18T15:36:40Z</dcterms:created>
  <dcterms:modified xsi:type="dcterms:W3CDTF">2023-05-09T22:24:06Z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0x01010037E7C583ACDFCF4DB30CA959DC5287DA</vt:lpwstr>
  </property>
</Properties>
</file>