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18 BOE\April\Board Items\"/>
    </mc:Choice>
  </mc:AlternateContent>
  <bookViews>
    <workbookView xWindow="0" yWindow="0" windowWidth="18192" windowHeight="10608"/>
  </bookViews>
  <sheets>
    <sheet name="Attach A" sheetId="1" r:id="rId1"/>
    <sheet name="Attach B" sheetId="2" r:id="rId2"/>
    <sheet name="Attach C" sheetId="4" r:id="rId3"/>
  </sheets>
  <externalReferences>
    <externalReference r:id="rId4"/>
  </externalReferences>
  <definedNames>
    <definedName name="_xlnm.Print_Area" localSheetId="0">'Attach A'!$A$1:$F$31</definedName>
    <definedName name="_xlnm.Print_Area" localSheetId="1">'Attach B'!$A$1:$H$13</definedName>
    <definedName name="_xlnm.Print_Area" localSheetId="2">'Attach C'!$A$2:$I$9</definedName>
  </definedNames>
  <calcPr calcId="162913"/>
</workbook>
</file>

<file path=xl/calcChain.xml><?xml version="1.0" encoding="utf-8"?>
<calcChain xmlns="http://schemas.openxmlformats.org/spreadsheetml/2006/main">
  <c r="E26" i="1" l="1"/>
  <c r="C19" i="1"/>
  <c r="C18" i="1"/>
  <c r="D16" i="1"/>
  <c r="C16" i="1"/>
  <c r="E16" i="1" s="1"/>
  <c r="D15" i="1"/>
  <c r="C15" i="1"/>
  <c r="D8" i="1"/>
  <c r="C8" i="1"/>
  <c r="E8" i="1"/>
  <c r="E15" i="1"/>
</calcChain>
</file>

<file path=xl/sharedStrings.xml><?xml version="1.0" encoding="utf-8"?>
<sst xmlns="http://schemas.openxmlformats.org/spreadsheetml/2006/main" count="160" uniqueCount="71">
  <si>
    <t>PRINCIPAL BALANCE</t>
  </si>
  <si>
    <t>Increase/(Decrease)</t>
  </si>
  <si>
    <t xml:space="preserve">  </t>
  </si>
  <si>
    <t>Cash and investments maintained by State Treasurer</t>
  </si>
  <si>
    <t xml:space="preserve"> </t>
  </si>
  <si>
    <t>Temporary loans received from local school boards (secured by promissory notes)</t>
  </si>
  <si>
    <t>Long-term loans in custody of Virginia Public School Authority (VPSA)</t>
  </si>
  <si>
    <t xml:space="preserve">                      Total Principal of Literary Fund</t>
  </si>
  <si>
    <t>CURRENT COMMITMENTS AGAINST LITERARY FUND REVENUE</t>
  </si>
  <si>
    <t>Balance due on active projects (Attachment B)</t>
  </si>
  <si>
    <t>Loan disbursements</t>
  </si>
  <si>
    <t>Required Carry Forward Balance to Support Fiscal Year 2018 Literary Fund Transfer for Teacher Retirement Provided in Chapter 836 (2017 Appropriation Act)</t>
  </si>
  <si>
    <t xml:space="preserve">                      Total Literary Fund Commitments</t>
  </si>
  <si>
    <t>FUNDS AVAILABLE FOR CURRENT COMMITMENTS AND NEW LOANS</t>
  </si>
  <si>
    <t>Cash and investments maintained by State Treasurer (Line 1)</t>
  </si>
  <si>
    <t>Less commitments against Literary Fund Revenues (Line 12)</t>
  </si>
  <si>
    <t>School Division</t>
  </si>
  <si>
    <t>School</t>
  </si>
  <si>
    <t>Release Date</t>
  </si>
  <si>
    <t>Grayson County</t>
  </si>
  <si>
    <t>Grayson Middle</t>
  </si>
  <si>
    <t>2005 Subsidy</t>
  </si>
  <si>
    <t>Halifax County</t>
  </si>
  <si>
    <t>Halifax Middle</t>
  </si>
  <si>
    <t>2006 Subsidy</t>
  </si>
  <si>
    <t>South Boston Elementary</t>
  </si>
  <si>
    <t>Roanoke City</t>
  </si>
  <si>
    <t>William Fleming High</t>
  </si>
  <si>
    <t>2008 Subsidy</t>
  </si>
  <si>
    <t>No Active Projects</t>
  </si>
  <si>
    <t>Literary Fund Loans:</t>
  </si>
  <si>
    <t>Literary Fund Subsidy Grants:</t>
  </si>
  <si>
    <t>Total</t>
  </si>
  <si>
    <t>End of worksheet</t>
  </si>
  <si>
    <t>Line Reference</t>
  </si>
  <si>
    <t>September 30, 2017</t>
  </si>
  <si>
    <t>Balance Available to Fund New Projects Currently on Waiting List or (Additional Funds Needed to Meet Commitments)</t>
  </si>
  <si>
    <t>no data</t>
  </si>
  <si>
    <t>Funds Approved for Release</t>
  </si>
  <si>
    <t>Actual Funds Disbursed</t>
  </si>
  <si>
    <t>Balance Due</t>
  </si>
  <si>
    <t>Percent Drawn</t>
  </si>
  <si>
    <t>Application Number</t>
  </si>
  <si>
    <t xml:space="preserve"> Application Number</t>
  </si>
  <si>
    <t>The following table includes the current commitments against Literary Fund Revenues:</t>
  </si>
  <si>
    <t>The following table includes the total Principal Balance of the Literary Fund:</t>
  </si>
  <si>
    <t>The following table includes the funds available for current commitments and new loans:</t>
  </si>
  <si>
    <t>The following table shows a list of Active Literary Fund Projects:</t>
  </si>
  <si>
    <t>The following table shows a list of Literary Fund Subsidy Grants:</t>
  </si>
  <si>
    <t>Quarterly Statement of the Financial Position of the Literary Fund</t>
  </si>
  <si>
    <t>April 26, 2018, BOE Agenda Item X, Attachment A:  Statement of Financial Position</t>
  </si>
  <si>
    <t>December 31, 2017</t>
  </si>
  <si>
    <t>-</t>
  </si>
  <si>
    <t>(as of December 31, 2017)</t>
  </si>
  <si>
    <t>April 26, 2018, BOE Agenda Item X, Attachment B:  Active Literary Fund Projects</t>
  </si>
  <si>
    <t>April 2018</t>
  </si>
  <si>
    <t>ACTIVE LITERARY FUND PROJECTS (as of December 31, 2017)</t>
  </si>
  <si>
    <t>VIRGINIA BOARD OF EDUCATION - LITERARY FUND PROJECT REIMBURSEMENTS COMPLETE</t>
  </si>
  <si>
    <t>Funds Returned</t>
  </si>
  <si>
    <t>April 26, 2018, BOE Agenda Item X, Attachment C: Literary Fund Project Reimbursements Complete</t>
  </si>
  <si>
    <t>The following table shows completed Literary Fund Project Reimbursements in December 2017.</t>
  </si>
  <si>
    <t>Footnotes</t>
  </si>
  <si>
    <t>This document contains footnotes beginning in cell A:27.</t>
  </si>
  <si>
    <t>Debt service on VPSA educational technology equipment notes *</t>
  </si>
  <si>
    <r>
      <rPr>
        <vertAlign val="superscript"/>
        <sz val="11"/>
        <rFont val="Times New Roman"/>
        <family val="1"/>
      </rPr>
      <t xml:space="preserve">* </t>
    </r>
    <r>
      <rPr>
        <sz val="11"/>
        <rFont val="Times New Roman"/>
        <family val="1"/>
      </rPr>
      <t>Debt service payments on VPSA Educational Technology Equipment Notes for fiscal year 2018 will be paid in October 2017 and April 2018; amount shown is estimated remaining payment to be made in April 2018.</t>
    </r>
  </si>
  <si>
    <t>Interest rate subsidy**</t>
  </si>
  <si>
    <t>Debt service on VPSA school security equipment notes***</t>
  </si>
  <si>
    <t>**Current Chapter 836 budget and HB 29 budget as introduced require no funds be set aside for an Interest Rate Subsidy Program in fiscal year 2018.</t>
  </si>
  <si>
    <t>***Debt service payments on VPSA School Security Equipment Notes for fiscal year 2018 will be paid in October 2017 and April 2018; amount shown is estimated remaining payment to be made in April 2018.</t>
  </si>
  <si>
    <t>Transfer for Teacher Retirement****</t>
  </si>
  <si>
    <t>****Current Chapter 836 budget and HB 29 budget as introduced require $181,349,570 to be transferred from the Literary Fund to pay Teacher Retirement in fiscal year 2018; payment to be made in June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</si>
</sst>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"/>
    <numFmt numFmtId="166" formatCode="_(* #,##0_);_(* \(#,##0\);_(* &quot;-&quot;??_);_(@_)"/>
    <numFmt numFmtId="167" formatCode="0;[Red]0"/>
    <numFmt numFmtId="168" formatCode="mmmm\ d\,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sz val="11"/>
      <name val="Cambria"/>
      <family val="1"/>
    </font>
    <font>
      <sz val="10"/>
      <name val="Cambria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2"/>
      <name val="Helv"/>
    </font>
    <font>
      <b/>
      <sz val="12"/>
      <name val="Helv"/>
    </font>
    <font>
      <vertAlign val="superscript"/>
      <sz val="1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Arial"/>
      <family val="2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10"/>
      <color theme="0"/>
      <name val="Arial"/>
      <family val="2"/>
    </font>
    <font>
      <b/>
      <sz val="18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165" fontId="5" fillId="0" borderId="0" xfId="0" quotePrefix="1" applyNumberFormat="1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41" fontId="5" fillId="0" borderId="0" xfId="0" applyNumberFormat="1" applyFont="1" applyAlignment="1" applyProtection="1">
      <alignment horizontal="left" vertical="center"/>
    </xf>
    <xf numFmtId="41" fontId="5" fillId="0" borderId="0" xfId="1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5" fontId="5" fillId="0" borderId="0" xfId="0" quotePrefix="1" applyNumberFormat="1" applyFont="1" applyFill="1" applyAlignment="1">
      <alignment horizontal="center" vertical="center"/>
    </xf>
    <xf numFmtId="41" fontId="5" fillId="0" borderId="1" xfId="0" applyNumberFormat="1" applyFont="1" applyBorder="1" applyAlignment="1" applyProtection="1">
      <alignment horizontal="left" vertical="center"/>
    </xf>
    <xf numFmtId="166" fontId="3" fillId="0" borderId="0" xfId="0" applyNumberFormat="1" applyFont="1" applyAlignment="1">
      <alignment vertical="center"/>
    </xf>
    <xf numFmtId="41" fontId="3" fillId="0" borderId="0" xfId="1" applyNumberFormat="1" applyFont="1" applyFill="1" applyAlignment="1" applyProtection="1">
      <alignment horizontal="right" vertical="center"/>
    </xf>
    <xf numFmtId="43" fontId="7" fillId="0" borderId="0" xfId="1" applyFont="1" applyAlignment="1" applyProtection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left"/>
    </xf>
    <xf numFmtId="41" fontId="5" fillId="0" borderId="0" xfId="0" applyNumberFormat="1" applyFont="1" applyFill="1" applyAlignment="1" applyProtection="1">
      <alignment horizontal="left"/>
    </xf>
    <xf numFmtId="41" fontId="5" fillId="0" borderId="0" xfId="0" applyNumberFormat="1" applyFont="1" applyAlignment="1" applyProtection="1">
      <alignment horizontal="left"/>
    </xf>
    <xf numFmtId="41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Fill="1"/>
    <xf numFmtId="165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</xf>
    <xf numFmtId="41" fontId="5" fillId="0" borderId="1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166" fontId="3" fillId="0" borderId="0" xfId="0" applyNumberFormat="1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38" fontId="5" fillId="0" borderId="0" xfId="1" applyNumberFormat="1" applyFont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7" fontId="3" fillId="0" borderId="0" xfId="0" quotePrefix="1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5" fontId="15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5" fontId="15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5" fontId="4" fillId="0" borderId="0" xfId="0" applyNumberFormat="1" applyFont="1" applyAlignment="1" applyProtection="1">
      <alignment vertical="center"/>
    </xf>
    <xf numFmtId="4" fontId="19" fillId="0" borderId="0" xfId="0" applyNumberFormat="1" applyFont="1"/>
    <xf numFmtId="0" fontId="5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5" fillId="0" borderId="0" xfId="0" applyFont="1" applyAlignment="1" applyProtection="1">
      <alignment horizontal="fill"/>
    </xf>
    <xf numFmtId="0" fontId="5" fillId="0" borderId="0" xfId="0" applyFont="1" applyFill="1" applyAlignment="1">
      <alignment horizontal="left"/>
    </xf>
    <xf numFmtId="10" fontId="5" fillId="0" borderId="0" xfId="3" applyNumberFormat="1" applyFont="1" applyAlignment="1">
      <alignment horizontal="right"/>
    </xf>
    <xf numFmtId="41" fontId="5" fillId="0" borderId="0" xfId="1" applyNumberFormat="1" applyFont="1" applyProtection="1"/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3" fontId="4" fillId="0" borderId="0" xfId="1" applyNumberFormat="1" applyFont="1" applyProtection="1"/>
    <xf numFmtId="4" fontId="4" fillId="0" borderId="0" xfId="1" applyNumberFormat="1" applyFont="1" applyProtection="1"/>
    <xf numFmtId="41" fontId="5" fillId="0" borderId="0" xfId="0" applyNumberFormat="1" applyFont="1"/>
    <xf numFmtId="41" fontId="5" fillId="0" borderId="0" xfId="0" applyNumberFormat="1" applyFont="1" applyBorder="1" applyAlignment="1" applyProtection="1">
      <alignment horizontal="right"/>
    </xf>
    <xf numFmtId="9" fontId="5" fillId="0" borderId="0" xfId="3" applyFont="1" applyAlignment="1">
      <alignment horizontal="center"/>
    </xf>
    <xf numFmtId="168" fontId="5" fillId="0" borderId="0" xfId="0" applyNumberFormat="1" applyFont="1" applyAlignment="1" applyProtection="1">
      <alignment horizontal="center"/>
    </xf>
    <xf numFmtId="17" fontId="3" fillId="0" borderId="0" xfId="0" quotePrefix="1" applyNumberFormat="1" applyFont="1"/>
    <xf numFmtId="17" fontId="3" fillId="0" borderId="0" xfId="0" quotePrefix="1" applyNumberFormat="1" applyFont="1" applyAlignment="1">
      <alignment horizontal="left"/>
    </xf>
    <xf numFmtId="0" fontId="23" fillId="0" borderId="0" xfId="0" applyFont="1" applyAlignment="1" applyProtection="1">
      <alignment horizontal="fill"/>
    </xf>
    <xf numFmtId="3" fontId="23" fillId="0" borderId="0" xfId="0" applyNumberFormat="1" applyFont="1" applyAlignment="1" applyProtection="1">
      <alignment horizontal="fill"/>
    </xf>
    <xf numFmtId="4" fontId="23" fillId="0" borderId="0" xfId="0" applyNumberFormat="1" applyFont="1" applyAlignment="1" applyProtection="1">
      <alignment horizontal="fill"/>
    </xf>
    <xf numFmtId="42" fontId="3" fillId="0" borderId="0" xfId="2" applyNumberFormat="1" applyFont="1" applyBorder="1" applyProtection="1"/>
    <xf numFmtId="42" fontId="3" fillId="0" borderId="3" xfId="2" applyNumberFormat="1" applyFont="1" applyBorder="1" applyProtection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65" fontId="5" fillId="0" borderId="0" xfId="0" quotePrefix="1" applyNumberFormat="1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10" fontId="23" fillId="0" borderId="0" xfId="3" applyNumberFormat="1" applyFont="1" applyAlignment="1">
      <alignment horizontal="right"/>
    </xf>
    <xf numFmtId="0" fontId="21" fillId="0" borderId="0" xfId="0" applyFont="1"/>
    <xf numFmtId="0" fontId="4" fillId="0" borderId="0" xfId="0" applyFont="1" applyAlignment="1">
      <alignment horizontal="right" vertical="center"/>
    </xf>
    <xf numFmtId="14" fontId="23" fillId="0" borderId="0" xfId="0" quotePrefix="1" applyNumberFormat="1" applyFont="1" applyFill="1" applyAlignment="1">
      <alignment horizontal="left"/>
    </xf>
    <xf numFmtId="166" fontId="23" fillId="0" borderId="0" xfId="2" applyNumberFormat="1" applyFont="1" applyProtection="1"/>
    <xf numFmtId="41" fontId="23" fillId="0" borderId="0" xfId="2" applyNumberFormat="1" applyFont="1" applyProtection="1"/>
    <xf numFmtId="0" fontId="25" fillId="0" borderId="0" xfId="0" applyFont="1"/>
    <xf numFmtId="14" fontId="25" fillId="0" borderId="0" xfId="0" applyNumberFormat="1" applyFont="1"/>
    <xf numFmtId="3" fontId="23" fillId="0" borderId="0" xfId="0" applyNumberFormat="1" applyFont="1" applyBorder="1" applyAlignment="1" applyProtection="1">
      <alignment horizontal="center"/>
    </xf>
    <xf numFmtId="4" fontId="23" fillId="0" borderId="0" xfId="0" applyNumberFormat="1" applyFont="1" applyBorder="1" applyAlignment="1" applyProtection="1">
      <alignment horizontal="center"/>
    </xf>
    <xf numFmtId="0" fontId="29" fillId="0" borderId="0" xfId="0" applyFont="1"/>
    <xf numFmtId="0" fontId="27" fillId="0" borderId="0" xfId="0" applyFont="1"/>
    <xf numFmtId="0" fontId="3" fillId="0" borderId="0" xfId="0" applyFont="1" applyAlignment="1" applyProtection="1">
      <alignment horizontal="right"/>
    </xf>
    <xf numFmtId="0" fontId="30" fillId="0" borderId="0" xfId="0" applyFont="1" applyAlignment="1">
      <alignment horizontal="left" vertical="center"/>
    </xf>
    <xf numFmtId="0" fontId="5" fillId="0" borderId="0" xfId="0" applyFont="1" applyFill="1" applyAlignment="1"/>
    <xf numFmtId="0" fontId="20" fillId="0" borderId="0" xfId="0" applyFont="1" applyAlignment="1">
      <alignment horizontal="right"/>
    </xf>
    <xf numFmtId="0" fontId="26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28" fillId="0" borderId="2" xfId="0" applyFont="1" applyBorder="1" applyAlignment="1" applyProtection="1">
      <alignment horizontal="center" wrapText="1"/>
    </xf>
    <xf numFmtId="0" fontId="28" fillId="0" borderId="2" xfId="0" applyFont="1" applyBorder="1" applyAlignment="1">
      <alignment horizontal="center"/>
    </xf>
    <xf numFmtId="3" fontId="28" fillId="0" borderId="2" xfId="0" applyNumberFormat="1" applyFont="1" applyBorder="1" applyAlignment="1" applyProtection="1">
      <alignment horizontal="center" wrapText="1"/>
    </xf>
    <xf numFmtId="4" fontId="28" fillId="0" borderId="2" xfId="0" applyNumberFormat="1" applyFont="1" applyBorder="1" applyAlignment="1" applyProtection="1">
      <alignment horizontal="center" wrapText="1"/>
    </xf>
    <xf numFmtId="0" fontId="28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 applyProtection="1">
      <alignment horizontal="center" wrapText="1"/>
    </xf>
    <xf numFmtId="4" fontId="3" fillId="0" borderId="2" xfId="0" applyNumberFormat="1" applyFont="1" applyBorder="1" applyAlignment="1" applyProtection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center" wrapText="1"/>
    </xf>
    <xf numFmtId="14" fontId="23" fillId="0" borderId="0" xfId="0" applyNumberFormat="1" applyFont="1" applyBorder="1" applyAlignment="1" applyProtection="1">
      <alignment horizontal="right"/>
    </xf>
    <xf numFmtId="41" fontId="23" fillId="0" borderId="0" xfId="1" applyNumberFormat="1" applyFont="1" applyBorder="1" applyAlignment="1" applyProtection="1">
      <alignment horizontal="center" wrapText="1"/>
    </xf>
    <xf numFmtId="10" fontId="23" fillId="0" borderId="0" xfId="3" applyNumberFormat="1" applyFont="1" applyBorder="1" applyAlignment="1">
      <alignment horizontal="right"/>
    </xf>
    <xf numFmtId="41" fontId="23" fillId="0" borderId="0" xfId="0" applyNumberFormat="1" applyFont="1" applyBorder="1" applyAlignment="1" applyProtection="1">
      <alignment horizontal="left" vertical="center"/>
    </xf>
    <xf numFmtId="41" fontId="25" fillId="0" borderId="0" xfId="1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 applyProtection="1">
      <alignment horizontal="right" vertical="center"/>
    </xf>
    <xf numFmtId="41" fontId="25" fillId="0" borderId="0" xfId="0" applyNumberFormat="1" applyFont="1" applyAlignment="1">
      <alignment vertical="center"/>
    </xf>
    <xf numFmtId="41" fontId="25" fillId="0" borderId="0" xfId="1" applyNumberFormat="1" applyFont="1" applyFill="1" applyAlignment="1" applyProtection="1">
      <alignment horizontal="right" vertical="center"/>
    </xf>
    <xf numFmtId="0" fontId="32" fillId="0" borderId="0" xfId="0" applyFont="1" applyFill="1" applyAlignment="1">
      <alignment horizontal="center"/>
    </xf>
    <xf numFmtId="49" fontId="3" fillId="0" borderId="0" xfId="0" applyNumberFormat="1" applyFont="1" applyAlignment="1" applyProtection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1" fillId="0" borderId="0" xfId="0" applyFont="1"/>
    <xf numFmtId="167" fontId="5" fillId="0" borderId="0" xfId="0" quotePrefix="1" applyNumberFormat="1" applyFont="1" applyAlignment="1" applyProtection="1">
      <alignment horizontal="center"/>
    </xf>
    <xf numFmtId="10" fontId="5" fillId="0" borderId="0" xfId="0" applyNumberFormat="1" applyFont="1" applyAlignment="1" applyProtection="1">
      <alignment horizontal="center"/>
    </xf>
    <xf numFmtId="0" fontId="0" fillId="0" borderId="0" xfId="0" applyAlignment="1">
      <alignment horizontal="left"/>
    </xf>
    <xf numFmtId="0" fontId="34" fillId="0" borderId="0" xfId="4" applyFont="1" applyAlignment="1" applyProtection="1">
      <alignment horizontal="left"/>
    </xf>
    <xf numFmtId="165" fontId="3" fillId="0" borderId="0" xfId="0" quotePrefix="1" applyNumberFormat="1" applyFont="1" applyAlignment="1">
      <alignment horizontal="left" vertical="center"/>
    </xf>
    <xf numFmtId="0" fontId="34" fillId="0" borderId="0" xfId="4" applyFont="1"/>
    <xf numFmtId="0" fontId="0" fillId="0" borderId="0" xfId="0" applyAlignment="1">
      <alignment horizontal="right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 applyProtection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mmmm\ d\,\ yyyy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mmmm\ d\,\ yyyy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mmmm\ d\,\ yyyy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7" formatCode="0;[Red]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4" formatCode="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m/d/yyyy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3" formatCode="#,##0"/>
      <alignment horizontal="fil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alignment horizontal="fill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q66846\AppData\Local\Microsoft\Windows\Temporary%20Internet%20Files\Content.Outlook\O9CJTQIK\Financial%20Report%20(Attach.%20A%20to%20Agenda%20Item%20B)-Jan.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A"/>
      <sheetName val="Source Data"/>
    </sheetNames>
    <sheetDataSet>
      <sheetData sheetId="0" refreshError="1"/>
      <sheetData sheetId="1">
        <row r="8">
          <cell r="C8">
            <v>95099373</v>
          </cell>
        </row>
        <row r="10">
          <cell r="C10">
            <v>0</v>
          </cell>
          <cell r="D10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31">
          <cell r="C31">
            <v>181349570</v>
          </cell>
        </row>
        <row r="39">
          <cell r="C39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3" displayName="Table3" ref="A6:E11" totalsRowShown="0">
  <autoFilter ref="A6:E11"/>
  <tableColumns count="5">
    <tableColumn id="1" name="Line Reference"/>
    <tableColumn id="2" name="PRINCIPAL BALANCE" dataDxfId="32"/>
    <tableColumn id="3" name="December 31, 2017" dataDxfId="31"/>
    <tableColumn id="4" name="September 30, 2017" dataDxfId="30"/>
    <tableColumn id="5" name="Increase/(Decrease)">
      <calculatedColumnFormula>SUM(C7-D7)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tal Principal Balance of the Literary Fund"/>
    </ext>
  </extLst>
</table>
</file>

<file path=xl/tables/table2.xml><?xml version="1.0" encoding="utf-8"?>
<table xmlns="http://schemas.openxmlformats.org/spreadsheetml/2006/main" id="4" name="Table4" displayName="Table4" ref="A22:E26" totalsRowShown="0">
  <autoFilter ref="A22:E26"/>
  <tableColumns count="5">
    <tableColumn id="1" name="Line Reference" dataDxfId="29"/>
    <tableColumn id="2" name="FUNDS AVAILABLE FOR CURRENT COMMITMENTS AND NEW LOANS"/>
    <tableColumn id="3" name="December 31, 2017"/>
    <tableColumn id="4" name="September 30, 2017"/>
    <tableColumn id="5" name="Increase/(Decrease)">
      <calculatedColumnFormula>SUM(C23-D23)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unds Available for Current Commitments and New Loans"/>
    </ext>
  </extLst>
</table>
</file>

<file path=xl/tables/table3.xml><?xml version="1.0" encoding="utf-8"?>
<table xmlns="http://schemas.openxmlformats.org/spreadsheetml/2006/main" id="5" name="Table5" displayName="Table5" ref="A12:E21" totalsRowShown="0">
  <autoFilter ref="A12:E21"/>
  <tableColumns count="5">
    <tableColumn id="1" name="Line Reference" dataDxfId="28"/>
    <tableColumn id="2" name="CURRENT COMMITMENTS AGAINST LITERARY FUND REVENUE"/>
    <tableColumn id="3" name="December 31, 2017"/>
    <tableColumn id="4" name="September 30, 2017"/>
    <tableColumn id="5" name="Increase/(Decrease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urrent Commitments Against Literary Fund Revenue"/>
    </ext>
  </extLst>
</table>
</file>

<file path=xl/tables/table4.xml><?xml version="1.0" encoding="utf-8"?>
<table xmlns="http://schemas.openxmlformats.org/spreadsheetml/2006/main" id="6" name="Table6" displayName="Table6" ref="A4:H5" totalsRowShown="0" headerRowBorderDxfId="26">
  <autoFilter ref="A4:H5"/>
  <tableColumns count="8">
    <tableColumn id="1" name="Application Number" dataDxfId="25"/>
    <tableColumn id="2" name="School Division"/>
    <tableColumn id="3" name="School" dataDxfId="24"/>
    <tableColumn id="4" name="Release Date"/>
    <tableColumn id="5" name="Funds Approved for Release" dataDxfId="23"/>
    <tableColumn id="6" name="Actual Funds Disbursed" dataDxfId="22"/>
    <tableColumn id="7" name="Balance Due"/>
    <tableColumn id="8" name="Percent Drawn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ctive Literary Fund Projects"/>
    </ext>
  </extLst>
</table>
</file>

<file path=xl/tables/table5.xml><?xml version="1.0" encoding="utf-8"?>
<table xmlns="http://schemas.openxmlformats.org/spreadsheetml/2006/main" id="7" name="Table7" displayName="Table7" ref="A7:H12" totalsRowShown="0" dataDxfId="20" headerRowBorderDxfId="21" dataCellStyle="Comma">
  <autoFilter ref="A7:H12"/>
  <tableColumns count="8">
    <tableColumn id="1" name=" Application Number" dataDxfId="19"/>
    <tableColumn id="2" name="School Division" dataDxfId="18"/>
    <tableColumn id="3" name="School" dataDxfId="17"/>
    <tableColumn id="4" name="Release Date" dataDxfId="16"/>
    <tableColumn id="5" name="Funds Approved for Release" dataDxfId="15" dataCellStyle="Comma"/>
    <tableColumn id="6" name="Actual Funds Disbursed" dataDxfId="14" dataCellStyle="Comma"/>
    <tableColumn id="7" name="Balance Due" dataDxfId="13" dataCellStyle="Comma"/>
    <tableColumn id="8" name="Percent Drawn" dataDxfId="12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iterary Fund Subsidy Grants"/>
    </ext>
  </extLst>
</table>
</file>

<file path=xl/tables/table6.xml><?xml version="1.0" encoding="utf-8"?>
<table xmlns="http://schemas.openxmlformats.org/spreadsheetml/2006/main" id="2" name="Table2" displayName="Table2" ref="A6:I7" totalsRowShown="0" headerRowDxfId="11" dataDxfId="9" headerRowBorderDxfId="10">
  <autoFilter ref="A6:I7"/>
  <tableColumns count="9">
    <tableColumn id="1" name="Application Number" dataDxfId="8"/>
    <tableColumn id="2" name="School Division" dataDxfId="7"/>
    <tableColumn id="3" name="School" dataDxfId="6"/>
    <tableColumn id="4" name="Release Date" dataDxfId="5" dataCellStyle="Percent"/>
    <tableColumn id="5" name="Funds Approved for Release" dataDxfId="4"/>
    <tableColumn id="6" name="Actual Funds Disbursed" dataDxfId="3"/>
    <tableColumn id="7" name="Funds Returned" dataDxfId="2"/>
    <tableColumn id="8" name="Balance Due" dataDxfId="1"/>
    <tableColumn id="9" name="Percent Drawn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moved from 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Layout" zoomScale="85" zoomScaleNormal="100" zoomScalePageLayoutView="85" workbookViewId="0">
      <selection sqref="A1:F1"/>
    </sheetView>
  </sheetViews>
  <sheetFormatPr defaultColWidth="12.5546875" defaultRowHeight="13.2" x14ac:dyDescent="0.3"/>
  <cols>
    <col min="1" max="1" width="18.109375" style="10" customWidth="1"/>
    <col min="2" max="2" width="91.33203125" style="1" customWidth="1"/>
    <col min="3" max="3" width="22.33203125" style="1" customWidth="1"/>
    <col min="4" max="4" width="18.6640625" style="1" customWidth="1"/>
    <col min="5" max="5" width="25.109375" style="1" customWidth="1"/>
    <col min="6" max="6" width="22.88671875" style="1" hidden="1" customWidth="1"/>
    <col min="7" max="7" width="37.44140625" style="1" customWidth="1"/>
    <col min="8" max="8" width="12.5546875" style="1"/>
    <col min="9" max="9" width="18" style="1" bestFit="1" customWidth="1"/>
    <col min="10" max="16384" width="12.5546875" style="1"/>
  </cols>
  <sheetData>
    <row r="1" spans="1:7" s="81" customFormat="1" ht="25.5" customHeight="1" x14ac:dyDescent="0.3">
      <c r="A1" s="145" t="s">
        <v>50</v>
      </c>
      <c r="B1" s="145"/>
      <c r="C1" s="145"/>
      <c r="D1" s="145"/>
      <c r="E1" s="145"/>
      <c r="F1" s="145"/>
    </row>
    <row r="2" spans="1:7" s="81" customFormat="1" ht="36.75" customHeight="1" x14ac:dyDescent="0.3">
      <c r="A2" s="107" t="s">
        <v>49</v>
      </c>
      <c r="B2" s="96"/>
      <c r="C2" s="96"/>
      <c r="D2" s="96"/>
      <c r="E2" s="96"/>
    </row>
    <row r="3" spans="1:7" ht="24" customHeight="1" x14ac:dyDescent="0.3">
      <c r="A3" s="107" t="s">
        <v>53</v>
      </c>
      <c r="B3" s="96"/>
      <c r="C3" s="96"/>
      <c r="D3" s="96"/>
      <c r="E3" s="96"/>
      <c r="F3" s="81"/>
    </row>
    <row r="4" spans="1:7" ht="21.75" customHeight="1" x14ac:dyDescent="0.3">
      <c r="A4" s="89" t="s">
        <v>62</v>
      </c>
      <c r="B4" s="2"/>
      <c r="C4" s="2"/>
      <c r="D4" s="2"/>
      <c r="E4" s="2"/>
      <c r="F4" s="2"/>
    </row>
    <row r="5" spans="1:7" ht="25.5" customHeight="1" x14ac:dyDescent="0.3">
      <c r="A5" s="88" t="s">
        <v>45</v>
      </c>
      <c r="B5" s="3"/>
    </row>
    <row r="6" spans="1:7" ht="31.5" customHeight="1" x14ac:dyDescent="0.3">
      <c r="A6" s="80" t="s">
        <v>34</v>
      </c>
      <c r="B6" s="31" t="s">
        <v>0</v>
      </c>
      <c r="C6" s="4" t="s">
        <v>51</v>
      </c>
      <c r="D6" s="4" t="s">
        <v>35</v>
      </c>
      <c r="E6" s="5" t="s">
        <v>1</v>
      </c>
      <c r="F6" s="1" t="s">
        <v>2</v>
      </c>
      <c r="G6" s="10"/>
    </row>
    <row r="7" spans="1:7" ht="19.5" customHeight="1" x14ac:dyDescent="0.3">
      <c r="A7" s="6">
        <v>1</v>
      </c>
      <c r="B7" s="7" t="s">
        <v>3</v>
      </c>
      <c r="C7" s="8">
        <v>114717074</v>
      </c>
      <c r="D7" s="8">
        <v>95099373</v>
      </c>
      <c r="E7" s="9">
        <v>19617701</v>
      </c>
      <c r="G7" s="11"/>
    </row>
    <row r="8" spans="1:7" ht="19.5" customHeight="1" x14ac:dyDescent="0.3">
      <c r="A8" s="6">
        <v>2</v>
      </c>
      <c r="B8" s="7" t="s">
        <v>5</v>
      </c>
      <c r="C8" s="8">
        <f>'[1]Source Data'!C10</f>
        <v>0</v>
      </c>
      <c r="D8" s="8">
        <f>'[1]Source Data'!D10</f>
        <v>0</v>
      </c>
      <c r="E8" s="9">
        <f>SUM(C8-D8)</f>
        <v>0</v>
      </c>
      <c r="G8" s="11"/>
    </row>
    <row r="9" spans="1:7" ht="34.5" customHeight="1" thickBot="1" x14ac:dyDescent="0.35">
      <c r="A9" s="12">
        <v>3</v>
      </c>
      <c r="B9" s="7" t="s">
        <v>6</v>
      </c>
      <c r="C9" s="13">
        <v>102643753</v>
      </c>
      <c r="D9" s="13">
        <v>107227855</v>
      </c>
      <c r="E9" s="13">
        <v>-4584102</v>
      </c>
      <c r="G9" s="11"/>
    </row>
    <row r="10" spans="1:7" s="81" customFormat="1" ht="19.5" customHeight="1" thickTop="1" x14ac:dyDescent="0.3">
      <c r="A10" s="12">
        <v>4</v>
      </c>
      <c r="B10" s="17" t="s">
        <v>7</v>
      </c>
      <c r="C10" s="14">
        <v>217360827</v>
      </c>
      <c r="D10" s="14">
        <v>202327228</v>
      </c>
      <c r="E10" s="15">
        <v>15033599</v>
      </c>
      <c r="F10" s="16"/>
      <c r="G10" s="11"/>
    </row>
    <row r="11" spans="1:7" ht="35.25" customHeight="1" x14ac:dyDescent="0.3">
      <c r="A11" s="90" t="s">
        <v>44</v>
      </c>
      <c r="B11" s="87"/>
      <c r="C11" s="127" t="s">
        <v>37</v>
      </c>
      <c r="D11" s="127" t="s">
        <v>37</v>
      </c>
      <c r="E11" s="128" t="s">
        <v>37</v>
      </c>
      <c r="F11" s="16"/>
      <c r="G11" s="11"/>
    </row>
    <row r="12" spans="1:7" ht="19.5" customHeight="1" x14ac:dyDescent="0.3">
      <c r="A12" s="80" t="s">
        <v>34</v>
      </c>
      <c r="B12" s="17" t="s">
        <v>8</v>
      </c>
      <c r="C12" s="82" t="s">
        <v>51</v>
      </c>
      <c r="D12" s="82" t="s">
        <v>35</v>
      </c>
      <c r="E12" s="83" t="s">
        <v>1</v>
      </c>
      <c r="F12" s="1" t="s">
        <v>4</v>
      </c>
      <c r="G12" s="11"/>
    </row>
    <row r="13" spans="1:7" ht="19.5" customHeight="1" x14ac:dyDescent="0.3">
      <c r="A13" s="12">
        <v>5</v>
      </c>
      <c r="B13" s="19" t="s">
        <v>9</v>
      </c>
      <c r="C13" s="20">
        <v>914292</v>
      </c>
      <c r="D13" s="21">
        <v>1053123</v>
      </c>
      <c r="E13" s="9">
        <v>-138831</v>
      </c>
    </row>
    <row r="14" spans="1:7" ht="19.5" customHeight="1" x14ac:dyDescent="0.3">
      <c r="A14" s="12">
        <v>6</v>
      </c>
      <c r="B14" s="144" t="s">
        <v>63</v>
      </c>
      <c r="C14" s="21">
        <v>63829142</v>
      </c>
      <c r="D14" s="21">
        <v>66887836</v>
      </c>
      <c r="E14" s="9">
        <v>-3058694</v>
      </c>
    </row>
    <row r="15" spans="1:7" ht="15.6" x14ac:dyDescent="0.3">
      <c r="A15" s="12">
        <v>7</v>
      </c>
      <c r="B15" s="19" t="s">
        <v>10</v>
      </c>
      <c r="C15" s="21">
        <f>'[1]Source Data'!C23</f>
        <v>0</v>
      </c>
      <c r="D15" s="21">
        <f>'[1]Source Data'!D23</f>
        <v>0</v>
      </c>
      <c r="E15" s="9">
        <f t="shared" ref="E15:E16" si="0">SUM(C15-D15)</f>
        <v>0</v>
      </c>
    </row>
    <row r="16" spans="1:7" ht="15.75" customHeight="1" x14ac:dyDescent="0.3">
      <c r="A16" s="12">
        <v>8</v>
      </c>
      <c r="B16" s="142" t="s">
        <v>65</v>
      </c>
      <c r="C16" s="21">
        <f>'[1]Source Data'!C25</f>
        <v>0</v>
      </c>
      <c r="D16" s="21">
        <f>'[1]Source Data'!D25</f>
        <v>0</v>
      </c>
      <c r="E16" s="9">
        <f t="shared" si="0"/>
        <v>0</v>
      </c>
    </row>
    <row r="17" spans="1:6" ht="17.25" customHeight="1" x14ac:dyDescent="0.3">
      <c r="A17" s="12">
        <v>9</v>
      </c>
      <c r="B17" s="142" t="s">
        <v>66</v>
      </c>
      <c r="C17" s="21">
        <v>5886555</v>
      </c>
      <c r="D17" s="21">
        <v>6163368</v>
      </c>
      <c r="E17" s="9">
        <v>-276813</v>
      </c>
    </row>
    <row r="18" spans="1:6" s="85" customFormat="1" ht="15.75" customHeight="1" x14ac:dyDescent="0.3">
      <c r="A18" s="12">
        <v>10</v>
      </c>
      <c r="B18" s="142" t="s">
        <v>69</v>
      </c>
      <c r="C18" s="22">
        <f>'[1]Source Data'!C31</f>
        <v>181349570</v>
      </c>
      <c r="D18" s="22">
        <v>181349570</v>
      </c>
      <c r="E18" s="129" t="s">
        <v>52</v>
      </c>
      <c r="F18" s="1"/>
    </row>
    <row r="19" spans="1:6" s="85" customFormat="1" ht="39.75" customHeight="1" thickBot="1" x14ac:dyDescent="0.35">
      <c r="A19" s="24">
        <v>11</v>
      </c>
      <c r="B19" s="25" t="s">
        <v>11</v>
      </c>
      <c r="C19" s="26">
        <f>'[1]Source Data'!C39</f>
        <v>0</v>
      </c>
      <c r="D19" s="130" t="s">
        <v>52</v>
      </c>
      <c r="E19" s="131" t="s">
        <v>52</v>
      </c>
    </row>
    <row r="20" spans="1:6" s="85" customFormat="1" ht="23.4" customHeight="1" thickTop="1" x14ac:dyDescent="0.3">
      <c r="A20" s="24">
        <v>12</v>
      </c>
      <c r="B20" s="17" t="s">
        <v>12</v>
      </c>
      <c r="C20" s="18">
        <v>251979559</v>
      </c>
      <c r="D20" s="18">
        <v>255453897</v>
      </c>
      <c r="E20" s="15">
        <v>-3474338</v>
      </c>
    </row>
    <row r="21" spans="1:6" s="85" customFormat="1" ht="51" customHeight="1" x14ac:dyDescent="0.3">
      <c r="A21" s="91" t="s">
        <v>46</v>
      </c>
      <c r="B21" s="3"/>
      <c r="C21" s="132" t="s">
        <v>37</v>
      </c>
      <c r="D21" s="132" t="s">
        <v>37</v>
      </c>
      <c r="E21" s="133" t="s">
        <v>37</v>
      </c>
    </row>
    <row r="22" spans="1:6" s="85" customFormat="1" ht="23.4" customHeight="1" x14ac:dyDescent="0.3">
      <c r="A22" s="80" t="s">
        <v>34</v>
      </c>
      <c r="B22" s="28" t="s">
        <v>13</v>
      </c>
      <c r="C22" s="82" t="s">
        <v>51</v>
      </c>
      <c r="D22" s="82" t="s">
        <v>35</v>
      </c>
      <c r="E22" s="83" t="s">
        <v>1</v>
      </c>
    </row>
    <row r="23" spans="1:6" s="85" customFormat="1" ht="23.4" customHeight="1" x14ac:dyDescent="0.3">
      <c r="A23" s="6">
        <v>13</v>
      </c>
      <c r="B23" s="29" t="s">
        <v>14</v>
      </c>
      <c r="C23" s="8">
        <v>114717074</v>
      </c>
      <c r="D23" s="8">
        <v>95099373</v>
      </c>
      <c r="E23" s="9">
        <v>19617701</v>
      </c>
    </row>
    <row r="24" spans="1:6" s="85" customFormat="1" ht="39" customHeight="1" thickBot="1" x14ac:dyDescent="0.35">
      <c r="A24" s="6">
        <v>14</v>
      </c>
      <c r="B24" s="7" t="s">
        <v>15</v>
      </c>
      <c r="C24" s="13">
        <v>-251979559</v>
      </c>
      <c r="D24" s="13">
        <v>-255453897</v>
      </c>
      <c r="E24" s="13">
        <v>3474338</v>
      </c>
    </row>
    <row r="25" spans="1:6" ht="28.5" customHeight="1" thickTop="1" x14ac:dyDescent="0.3">
      <c r="A25" s="6">
        <v>15</v>
      </c>
      <c r="B25" s="84" t="s">
        <v>36</v>
      </c>
      <c r="C25" s="30">
        <v>-137262485</v>
      </c>
      <c r="D25" s="30">
        <v>-160354524</v>
      </c>
      <c r="E25" s="15">
        <v>23092039</v>
      </c>
      <c r="F25" s="85"/>
    </row>
    <row r="26" spans="1:6" s="81" customFormat="1" ht="28.5" customHeight="1" x14ac:dyDescent="0.3">
      <c r="A26" s="143" t="s">
        <v>61</v>
      </c>
      <c r="B26" s="84"/>
      <c r="C26" s="30"/>
      <c r="D26" s="30"/>
      <c r="E26" s="15">
        <f>SUM(C26-D26)</f>
        <v>0</v>
      </c>
      <c r="F26" s="85"/>
    </row>
    <row r="27" spans="1:6" ht="27.75" customHeight="1" x14ac:dyDescent="0.3">
      <c r="A27" s="146" t="s">
        <v>64</v>
      </c>
      <c r="B27" s="147"/>
      <c r="C27" s="147"/>
      <c r="D27" s="147"/>
      <c r="E27" s="147"/>
    </row>
    <row r="28" spans="1:6" ht="22.5" customHeight="1" x14ac:dyDescent="0.3">
      <c r="A28" s="146" t="s">
        <v>67</v>
      </c>
      <c r="B28" s="147"/>
      <c r="C28" s="147"/>
      <c r="D28" s="147"/>
      <c r="E28" s="147"/>
      <c r="F28" s="27" t="s">
        <v>4</v>
      </c>
    </row>
    <row r="29" spans="1:6" ht="19.5" customHeight="1" x14ac:dyDescent="0.3">
      <c r="A29" s="146" t="s">
        <v>68</v>
      </c>
      <c r="B29" s="148"/>
      <c r="C29" s="148"/>
      <c r="D29" s="148"/>
      <c r="E29" s="148"/>
    </row>
    <row r="30" spans="1:6" ht="19.5" customHeight="1" x14ac:dyDescent="0.3">
      <c r="A30" s="146" t="s">
        <v>70</v>
      </c>
      <c r="B30" s="147"/>
      <c r="C30" s="147"/>
      <c r="D30" s="147"/>
      <c r="E30" s="147"/>
    </row>
    <row r="31" spans="1:6" ht="33.75" customHeight="1" x14ac:dyDescent="0.3">
      <c r="A31" s="38" t="s">
        <v>55</v>
      </c>
      <c r="B31" s="37"/>
      <c r="C31" s="37"/>
      <c r="D31" s="37"/>
      <c r="E31" s="37"/>
    </row>
    <row r="32" spans="1:6" ht="15" customHeight="1" x14ac:dyDescent="0.3">
      <c r="A32" s="39" t="s">
        <v>33</v>
      </c>
      <c r="B32" s="40"/>
      <c r="C32" s="40"/>
      <c r="D32" s="40"/>
      <c r="E32" s="40"/>
      <c r="F32" s="32"/>
    </row>
    <row r="33" spans="1:6" s="34" customFormat="1" ht="21.75" customHeight="1" x14ac:dyDescent="0.3">
      <c r="A33" s="41"/>
      <c r="B33" s="42"/>
      <c r="C33" s="42"/>
      <c r="D33" s="42"/>
      <c r="E33" s="42"/>
      <c r="F33" s="32" t="s">
        <v>4</v>
      </c>
    </row>
    <row r="34" spans="1:6" s="36" customFormat="1" ht="21.75" customHeight="1" x14ac:dyDescent="0.3">
      <c r="A34" s="43"/>
      <c r="B34" s="44"/>
      <c r="C34" s="44"/>
      <c r="D34" s="44"/>
      <c r="E34" s="44"/>
      <c r="F34" s="33"/>
    </row>
    <row r="35" spans="1:6" s="36" customFormat="1" ht="21.75" customHeight="1" x14ac:dyDescent="0.3">
      <c r="A35" s="44"/>
      <c r="B35" s="45"/>
      <c r="C35" s="45"/>
      <c r="D35" s="45"/>
      <c r="E35" s="45"/>
      <c r="F35" s="35"/>
    </row>
    <row r="36" spans="1:6" s="36" customFormat="1" ht="21.75" customHeight="1" x14ac:dyDescent="0.3">
      <c r="A36" s="47"/>
      <c r="B36" s="48"/>
      <c r="C36" s="48"/>
      <c r="D36" s="48"/>
      <c r="E36" s="48"/>
      <c r="F36" s="35"/>
    </row>
    <row r="37" spans="1:6" s="36" customFormat="1" ht="18.75" customHeight="1" x14ac:dyDescent="0.3">
      <c r="A37" s="48"/>
      <c r="B37" s="48"/>
      <c r="C37" s="48"/>
      <c r="D37" s="48"/>
      <c r="E37" s="48"/>
      <c r="F37" s="37"/>
    </row>
    <row r="38" spans="1:6" s="36" customFormat="1" ht="18.75" customHeight="1" x14ac:dyDescent="0.3">
      <c r="A38" s="48"/>
      <c r="B38" s="48"/>
      <c r="C38" s="48"/>
      <c r="D38" s="48"/>
      <c r="E38" s="48"/>
      <c r="F38" s="37"/>
    </row>
    <row r="39" spans="1:6" s="39" customFormat="1" ht="18.75" customHeight="1" x14ac:dyDescent="0.3">
      <c r="A39" s="48"/>
      <c r="B39" s="51"/>
      <c r="C39" s="51"/>
      <c r="D39" s="51"/>
      <c r="E39" s="51"/>
      <c r="F39" s="37"/>
    </row>
    <row r="40" spans="1:6" ht="18.75" customHeight="1" x14ac:dyDescent="0.3">
      <c r="A40" s="51"/>
      <c r="B40" s="45"/>
      <c r="C40" s="45"/>
      <c r="D40" s="45"/>
      <c r="E40" s="45"/>
      <c r="F40" s="40"/>
    </row>
    <row r="41" spans="1:6" s="43" customFormat="1" ht="15" customHeight="1" x14ac:dyDescent="0.3">
      <c r="A41" s="45"/>
      <c r="B41" s="1"/>
      <c r="C41" s="1"/>
      <c r="D41" s="1"/>
      <c r="E41" s="1"/>
      <c r="F41" s="42"/>
    </row>
    <row r="42" spans="1:6" s="45" customFormat="1" ht="16.2" hidden="1" customHeight="1" x14ac:dyDescent="0.3">
      <c r="A42" s="10"/>
      <c r="B42" s="1"/>
      <c r="C42" s="1"/>
      <c r="D42" s="1"/>
      <c r="E42" s="1"/>
      <c r="F42" s="44"/>
    </row>
    <row r="43" spans="1:6" s="49" customFormat="1" ht="16.2" hidden="1" customHeight="1" x14ac:dyDescent="0.3">
      <c r="A43" s="10"/>
      <c r="B43" s="1"/>
      <c r="C43" s="1"/>
      <c r="D43" s="1"/>
      <c r="E43" s="1"/>
      <c r="F43" s="46"/>
    </row>
    <row r="44" spans="1:6" s="49" customFormat="1" ht="16.2" hidden="1" customHeight="1" x14ac:dyDescent="0.3">
      <c r="A44" s="10"/>
      <c r="B44" s="1"/>
      <c r="C44" s="1"/>
      <c r="D44" s="1"/>
      <c r="E44" s="1"/>
      <c r="F44" s="48"/>
    </row>
    <row r="45" spans="1:6" s="49" customFormat="1" ht="16.5" hidden="1" customHeight="1" x14ac:dyDescent="0.3">
      <c r="A45" s="10"/>
      <c r="B45" s="1"/>
      <c r="C45" s="1"/>
      <c r="D45" s="1"/>
      <c r="E45" s="1"/>
      <c r="F45" s="48"/>
    </row>
    <row r="46" spans="1:6" s="52" customFormat="1" ht="15" customHeight="1" x14ac:dyDescent="0.3">
      <c r="A46" s="10"/>
      <c r="B46" s="1"/>
      <c r="C46" s="1"/>
      <c r="D46" s="1"/>
      <c r="E46" s="1"/>
      <c r="F46" s="50"/>
    </row>
    <row r="47" spans="1:6" s="45" customFormat="1" ht="16.2" customHeight="1" x14ac:dyDescent="0.3">
      <c r="A47" s="10"/>
      <c r="B47" s="1"/>
      <c r="C47" s="1"/>
      <c r="D47" s="1"/>
      <c r="E47" s="1"/>
      <c r="F47" s="51"/>
    </row>
    <row r="48" spans="1:6" ht="16.2" customHeight="1" x14ac:dyDescent="0.3">
      <c r="F48" s="46"/>
    </row>
    <row r="49" spans="6:6" ht="16.2" customHeight="1" x14ac:dyDescent="0.3">
      <c r="F49" s="53"/>
    </row>
    <row r="50" spans="6:6" ht="16.2" customHeight="1" x14ac:dyDescent="0.3">
      <c r="F50" s="53"/>
    </row>
    <row r="51" spans="6:6" x14ac:dyDescent="0.3">
      <c r="F51" s="53"/>
    </row>
  </sheetData>
  <mergeCells count="5">
    <mergeCell ref="A1:F1"/>
    <mergeCell ref="A27:E27"/>
    <mergeCell ref="A28:E28"/>
    <mergeCell ref="A29:E29"/>
    <mergeCell ref="A30:E30"/>
  </mergeCells>
  <hyperlinks>
    <hyperlink ref="B14" location="'Attach A'!A27" display="Debt service on VPSA educational technology equipment notes *"/>
    <hyperlink ref="B16" location="'Attach A'!A28" display="Interest rate subsidy**"/>
    <hyperlink ref="B17" location="'Attach A'!A29" display="Debt service on VPSA school security equipment notes***"/>
    <hyperlink ref="B18" location="'Attach A'!A30" display="Transfer for Teacher Retirement****"/>
  </hyperlinks>
  <printOptions horizontalCentered="1"/>
  <pageMargins left="0.5" right="0.5" top="0.5" bottom="0.5" header="0.25" footer="0.5"/>
  <pageSetup scale="70" orientation="landscape" r:id="rId1"/>
  <headerFooter differentOddEven="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zoomScaleNormal="84" workbookViewId="0">
      <selection sqref="A1:H1"/>
    </sheetView>
  </sheetViews>
  <sheetFormatPr defaultRowHeight="14.4" x14ac:dyDescent="0.3"/>
  <cols>
    <col min="1" max="1" width="19" customWidth="1"/>
    <col min="2" max="2" width="16.5546875" customWidth="1"/>
    <col min="3" max="3" width="23.33203125" bestFit="1" customWidth="1"/>
    <col min="4" max="4" width="15.109375" customWidth="1"/>
    <col min="5" max="5" width="18.33203125" customWidth="1"/>
    <col min="6" max="6" width="24" customWidth="1"/>
    <col min="7" max="7" width="18.6640625" customWidth="1"/>
    <col min="8" max="8" width="16.109375" customWidth="1"/>
  </cols>
  <sheetData>
    <row r="1" spans="1:8" x14ac:dyDescent="0.3">
      <c r="A1" s="145" t="s">
        <v>54</v>
      </c>
      <c r="B1" s="149"/>
      <c r="C1" s="149"/>
      <c r="D1" s="149"/>
      <c r="E1" s="149"/>
      <c r="F1" s="149"/>
      <c r="G1" s="149"/>
      <c r="H1" s="149"/>
    </row>
    <row r="2" spans="1:8" ht="39" customHeight="1" x14ac:dyDescent="0.4">
      <c r="A2" s="111" t="s">
        <v>56</v>
      </c>
      <c r="B2" s="106"/>
      <c r="C2" s="106"/>
      <c r="D2" s="106"/>
      <c r="E2" s="106"/>
      <c r="F2" s="106"/>
      <c r="G2" s="106"/>
      <c r="H2" s="106"/>
    </row>
    <row r="3" spans="1:8" ht="30" customHeight="1" x14ac:dyDescent="0.3">
      <c r="A3" s="108" t="s">
        <v>47</v>
      </c>
      <c r="B3" s="86"/>
      <c r="C3" s="86"/>
      <c r="D3" s="134" t="s">
        <v>37</v>
      </c>
      <c r="E3" s="134" t="s">
        <v>37</v>
      </c>
      <c r="F3" s="134" t="s">
        <v>37</v>
      </c>
      <c r="G3" s="134" t="s">
        <v>37</v>
      </c>
      <c r="H3" s="134" t="s">
        <v>37</v>
      </c>
    </row>
    <row r="4" spans="1:8" ht="51" customHeight="1" x14ac:dyDescent="0.3">
      <c r="A4" s="113" t="s">
        <v>42</v>
      </c>
      <c r="B4" s="114" t="s">
        <v>16</v>
      </c>
      <c r="C4" s="115" t="s">
        <v>17</v>
      </c>
      <c r="D4" s="114" t="s">
        <v>18</v>
      </c>
      <c r="E4" s="113" t="s">
        <v>38</v>
      </c>
      <c r="F4" s="116" t="s">
        <v>39</v>
      </c>
      <c r="G4" s="117" t="s">
        <v>40</v>
      </c>
      <c r="H4" s="118" t="s">
        <v>41</v>
      </c>
    </row>
    <row r="5" spans="1:8" ht="15.75" customHeight="1" x14ac:dyDescent="0.3">
      <c r="A5" s="56" t="s">
        <v>30</v>
      </c>
      <c r="B5" s="75" t="s">
        <v>37</v>
      </c>
      <c r="C5" s="112" t="s">
        <v>29</v>
      </c>
      <c r="D5" s="75" t="s">
        <v>37</v>
      </c>
      <c r="E5" s="75" t="s">
        <v>37</v>
      </c>
      <c r="F5" s="76" t="s">
        <v>37</v>
      </c>
      <c r="G5" s="77" t="s">
        <v>37</v>
      </c>
      <c r="H5" s="75" t="s">
        <v>37</v>
      </c>
    </row>
    <row r="6" spans="1:8" ht="42.75" customHeight="1" x14ac:dyDescent="0.3">
      <c r="A6" s="59" t="s">
        <v>48</v>
      </c>
      <c r="B6" s="23"/>
      <c r="C6" s="59"/>
      <c r="D6" s="97" t="s">
        <v>37</v>
      </c>
      <c r="E6" s="98" t="s">
        <v>37</v>
      </c>
      <c r="F6" s="99" t="s">
        <v>37</v>
      </c>
      <c r="G6" s="99" t="s">
        <v>37</v>
      </c>
      <c r="H6" s="94" t="s">
        <v>37</v>
      </c>
    </row>
    <row r="7" spans="1:8" ht="45.75" customHeight="1" x14ac:dyDescent="0.3">
      <c r="A7" s="113" t="s">
        <v>43</v>
      </c>
      <c r="B7" s="113" t="s">
        <v>16</v>
      </c>
      <c r="C7" s="113" t="s">
        <v>17</v>
      </c>
      <c r="D7" s="113" t="s">
        <v>18</v>
      </c>
      <c r="E7" s="113" t="s">
        <v>38</v>
      </c>
      <c r="F7" s="119" t="s">
        <v>39</v>
      </c>
      <c r="G7" s="120" t="s">
        <v>40</v>
      </c>
      <c r="H7" s="121" t="s">
        <v>41</v>
      </c>
    </row>
    <row r="8" spans="1:8" ht="25.5" customHeight="1" x14ac:dyDescent="0.3">
      <c r="A8" s="56" t="s">
        <v>31</v>
      </c>
      <c r="B8" s="122"/>
      <c r="C8" s="123" t="s">
        <v>37</v>
      </c>
      <c r="D8" s="124" t="s">
        <v>37</v>
      </c>
      <c r="E8" s="125" t="s">
        <v>37</v>
      </c>
      <c r="F8" s="125" t="s">
        <v>37</v>
      </c>
      <c r="G8" s="125" t="s">
        <v>37</v>
      </c>
      <c r="H8" s="126" t="s">
        <v>37</v>
      </c>
    </row>
    <row r="9" spans="1:8" ht="24" customHeight="1" x14ac:dyDescent="0.3">
      <c r="A9" s="62">
        <v>11210</v>
      </c>
      <c r="B9" s="23" t="s">
        <v>22</v>
      </c>
      <c r="C9" s="23" t="s">
        <v>23</v>
      </c>
      <c r="D9" s="63" t="s">
        <v>24</v>
      </c>
      <c r="E9" s="61">
        <v>1331227.3400000001</v>
      </c>
      <c r="F9" s="61">
        <v>-1097125.3799999999</v>
      </c>
      <c r="G9" s="61">
        <v>234101.9600000002</v>
      </c>
      <c r="H9" s="60">
        <v>0.82414576912159854</v>
      </c>
    </row>
    <row r="10" spans="1:8" ht="15.6" x14ac:dyDescent="0.3">
      <c r="A10" s="62">
        <v>11220</v>
      </c>
      <c r="B10" s="23" t="s">
        <v>22</v>
      </c>
      <c r="C10" s="23" t="s">
        <v>25</v>
      </c>
      <c r="D10" s="63" t="s">
        <v>24</v>
      </c>
      <c r="E10" s="61">
        <v>641738.79</v>
      </c>
      <c r="F10" s="61">
        <v>-227675.93</v>
      </c>
      <c r="G10" s="61">
        <v>414062.86000000004</v>
      </c>
      <c r="H10" s="60">
        <v>0.35477975392449002</v>
      </c>
    </row>
    <row r="11" spans="1:8" ht="15.6" x14ac:dyDescent="0.3">
      <c r="A11" s="62">
        <v>11255</v>
      </c>
      <c r="B11" s="23" t="s">
        <v>26</v>
      </c>
      <c r="C11" s="23" t="s">
        <v>27</v>
      </c>
      <c r="D11" s="63" t="s">
        <v>28</v>
      </c>
      <c r="E11" s="61">
        <v>1006139.5</v>
      </c>
      <c r="F11" s="61">
        <v>-740012.38</v>
      </c>
      <c r="G11" s="61">
        <v>266127.12</v>
      </c>
      <c r="H11" s="60">
        <v>0.73549679741228724</v>
      </c>
    </row>
    <row r="12" spans="1:8" ht="15.6" x14ac:dyDescent="0.3">
      <c r="A12" s="109" t="s">
        <v>32</v>
      </c>
      <c r="B12" s="100" t="s">
        <v>37</v>
      </c>
      <c r="C12" s="100" t="s">
        <v>37</v>
      </c>
      <c r="D12" s="101" t="s">
        <v>37</v>
      </c>
      <c r="E12" s="79">
        <v>2979106</v>
      </c>
      <c r="F12" s="79">
        <v>-2064813</v>
      </c>
      <c r="G12" s="79">
        <v>914292</v>
      </c>
      <c r="H12" s="57"/>
    </row>
    <row r="13" spans="1:8" ht="76.5" customHeight="1" x14ac:dyDescent="0.3">
      <c r="A13" s="135" t="s">
        <v>55</v>
      </c>
      <c r="B13" s="102" t="s">
        <v>37</v>
      </c>
      <c r="C13" s="103" t="s">
        <v>37</v>
      </c>
      <c r="D13" s="104" t="s">
        <v>37</v>
      </c>
      <c r="E13" s="105" t="s">
        <v>37</v>
      </c>
      <c r="F13" s="105" t="s">
        <v>37</v>
      </c>
      <c r="G13" s="105" t="s">
        <v>37</v>
      </c>
      <c r="H13" s="104" t="s">
        <v>37</v>
      </c>
    </row>
    <row r="14" spans="1:8" ht="15.6" x14ac:dyDescent="0.3">
      <c r="A14" s="64" t="s">
        <v>33</v>
      </c>
      <c r="B14" s="78"/>
      <c r="C14" s="78"/>
      <c r="D14" s="65"/>
      <c r="H14" s="65"/>
    </row>
    <row r="15" spans="1:8" ht="15.6" x14ac:dyDescent="0.3">
      <c r="B15" s="65"/>
      <c r="C15" s="65"/>
      <c r="D15" s="66"/>
      <c r="E15" s="54" t="s">
        <v>4</v>
      </c>
      <c r="F15" s="67"/>
      <c r="G15" s="68"/>
      <c r="H15" s="65"/>
    </row>
    <row r="24" spans="1:3" ht="17.399999999999999" x14ac:dyDescent="0.3">
      <c r="A24" s="95"/>
    </row>
    <row r="25" spans="1:3" ht="15.6" x14ac:dyDescent="0.3">
      <c r="C25" s="58"/>
    </row>
  </sheetData>
  <mergeCells count="1">
    <mergeCell ref="A1:H1"/>
  </mergeCells>
  <conditionalFormatting sqref="H6 H9:H11">
    <cfRule type="cellIs" dxfId="27" priority="1" stopIfTrue="1" operator="equal">
      <formula>1</formula>
    </cfRule>
  </conditionalFormatting>
  <printOptions horizontalCentered="1"/>
  <pageMargins left="0.5" right="0.5" top="0.5" bottom="0.5" header="0.25" footer="0.5"/>
  <pageSetup scale="70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Normal="100" workbookViewId="0">
      <selection activeCell="A5" sqref="A5:H5"/>
    </sheetView>
  </sheetViews>
  <sheetFormatPr defaultRowHeight="14.4" x14ac:dyDescent="0.3"/>
  <cols>
    <col min="1" max="1" width="18.6640625" customWidth="1"/>
    <col min="2" max="2" width="20.109375" customWidth="1"/>
    <col min="3" max="3" width="23.44140625" customWidth="1"/>
    <col min="4" max="4" width="17.6640625" customWidth="1"/>
    <col min="5" max="5" width="17.6640625" bestFit="1" customWidth="1"/>
    <col min="6" max="6" width="16.44140625" customWidth="1"/>
    <col min="7" max="7" width="22.5546875" customWidth="1"/>
    <col min="8" max="8" width="11.6640625" customWidth="1"/>
    <col min="9" max="9" width="13.109375" customWidth="1"/>
  </cols>
  <sheetData>
    <row r="1" spans="1:11" x14ac:dyDescent="0.3">
      <c r="A1" s="141"/>
      <c r="B1" s="141"/>
      <c r="C1" s="141"/>
      <c r="D1" s="141"/>
      <c r="E1" s="141"/>
      <c r="F1" s="141"/>
    </row>
    <row r="2" spans="1:11" x14ac:dyDescent="0.3">
      <c r="A2" s="145" t="s">
        <v>59</v>
      </c>
      <c r="B2" s="145"/>
      <c r="C2" s="145"/>
      <c r="D2" s="145"/>
      <c r="E2" s="145"/>
      <c r="F2" s="145"/>
      <c r="G2" s="145"/>
      <c r="H2" s="145"/>
      <c r="I2" s="145"/>
    </row>
    <row r="3" spans="1:11" ht="55.5" customHeight="1" x14ac:dyDescent="0.35">
      <c r="A3" s="110" t="s">
        <v>57</v>
      </c>
    </row>
    <row r="4" spans="1:11" ht="20.399999999999999" x14ac:dyDescent="0.35">
      <c r="A4" s="110" t="s">
        <v>53</v>
      </c>
      <c r="C4" s="105" t="s">
        <v>37</v>
      </c>
      <c r="D4" s="105" t="s">
        <v>37</v>
      </c>
      <c r="E4" s="105" t="s">
        <v>37</v>
      </c>
      <c r="F4" s="105" t="s">
        <v>37</v>
      </c>
      <c r="G4" s="105" t="s">
        <v>37</v>
      </c>
      <c r="H4" s="105" t="s">
        <v>37</v>
      </c>
      <c r="I4" s="105" t="s">
        <v>37</v>
      </c>
    </row>
    <row r="5" spans="1:11" ht="42.75" customHeight="1" x14ac:dyDescent="0.3">
      <c r="A5" s="150" t="s">
        <v>60</v>
      </c>
      <c r="B5" s="149"/>
      <c r="C5" s="149"/>
      <c r="D5" s="149"/>
      <c r="E5" s="149"/>
      <c r="F5" s="149"/>
      <c r="G5" s="149"/>
      <c r="H5" s="149"/>
    </row>
    <row r="6" spans="1:11" ht="69" customHeight="1" x14ac:dyDescent="0.3">
      <c r="A6" s="136" t="s">
        <v>42</v>
      </c>
      <c r="B6" s="137" t="s">
        <v>16</v>
      </c>
      <c r="C6" s="136" t="s">
        <v>17</v>
      </c>
      <c r="D6" s="136" t="s">
        <v>18</v>
      </c>
      <c r="E6" s="136" t="s">
        <v>38</v>
      </c>
      <c r="F6" s="136" t="s">
        <v>39</v>
      </c>
      <c r="G6" s="137" t="s">
        <v>58</v>
      </c>
      <c r="H6" s="121" t="s">
        <v>40</v>
      </c>
      <c r="I6" s="121" t="s">
        <v>41</v>
      </c>
      <c r="J6" s="138"/>
      <c r="K6" s="138"/>
    </row>
    <row r="7" spans="1:11" ht="39" customHeight="1" x14ac:dyDescent="0.3">
      <c r="A7" s="139">
        <v>11181</v>
      </c>
      <c r="B7" s="55" t="s">
        <v>19</v>
      </c>
      <c r="C7" s="55" t="s">
        <v>20</v>
      </c>
      <c r="D7" s="71" t="s">
        <v>21</v>
      </c>
      <c r="E7" s="69">
        <v>138831</v>
      </c>
      <c r="F7" s="70">
        <v>-138831</v>
      </c>
      <c r="G7" s="72" t="s">
        <v>52</v>
      </c>
      <c r="H7" s="72" t="s">
        <v>52</v>
      </c>
      <c r="I7" s="140">
        <v>1</v>
      </c>
    </row>
    <row r="8" spans="1:11" ht="57.75" customHeight="1" x14ac:dyDescent="0.3">
      <c r="A8" s="73" t="s">
        <v>55</v>
      </c>
      <c r="B8" s="93" t="s">
        <v>37</v>
      </c>
      <c r="C8" s="93" t="s">
        <v>37</v>
      </c>
      <c r="D8" s="93" t="s">
        <v>37</v>
      </c>
      <c r="E8" s="93" t="s">
        <v>37</v>
      </c>
      <c r="F8" s="93" t="s">
        <v>37</v>
      </c>
      <c r="G8" s="93" t="s">
        <v>37</v>
      </c>
      <c r="H8" s="105" t="s">
        <v>37</v>
      </c>
      <c r="I8" s="105" t="s">
        <v>37</v>
      </c>
    </row>
    <row r="9" spans="1:11" ht="29.25" customHeight="1" x14ac:dyDescent="0.3">
      <c r="A9" s="92" t="s">
        <v>33</v>
      </c>
      <c r="B9" s="74"/>
      <c r="C9" s="92"/>
      <c r="D9" s="92"/>
      <c r="E9" s="92"/>
      <c r="F9" s="92"/>
      <c r="G9" s="92"/>
    </row>
    <row r="11" spans="1:11" ht="30.75" customHeight="1" x14ac:dyDescent="0.3"/>
    <row r="21" spans="1:1" ht="39.75" customHeight="1" x14ac:dyDescent="0.3"/>
    <row r="29" spans="1:1" ht="17.399999999999999" x14ac:dyDescent="0.3">
      <c r="A29" s="95"/>
    </row>
  </sheetData>
  <mergeCells count="2">
    <mergeCell ref="A5:H5"/>
    <mergeCell ref="A2:I2"/>
  </mergeCells>
  <printOptions horizontalCentered="1"/>
  <pageMargins left="0.5" right="0.5" top="0.5" bottom="0.5" header="0.25" footer="0.5"/>
  <pageSetup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Attach A</vt:lpstr>
      <vt:lpstr>Attach B</vt:lpstr>
      <vt:lpstr>Attach C</vt:lpstr>
      <vt:lpstr>'Attach A'!Print_Area</vt:lpstr>
      <vt:lpstr>'Attach B'!Print_Area</vt:lpstr>
      <vt:lpstr>'Attach C'!Print_Area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VITA Program</cp:lastModifiedBy>
  <cp:lastPrinted>2018-04-13T18:34:38Z</cp:lastPrinted>
  <dcterms:created xsi:type="dcterms:W3CDTF">2018-01-10T21:52:37Z</dcterms:created>
  <dcterms:modified xsi:type="dcterms:W3CDTF">2018-04-16T15:44:23Z</dcterms:modified>
</cp:coreProperties>
</file>