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60"/>
  </bookViews>
  <sheets>
    <sheet name="Attach. A - FPWL" sheetId="3" r:id="rId1"/>
    <sheet name="Attach. B - Removed from FPWL" sheetId="4" r:id="rId2"/>
    <sheet name="Attach. C - Loans Released" sheetId="6" r:id="rId3"/>
  </sheets>
  <definedNames>
    <definedName name="_xlnm.Print_Area" localSheetId="0">'Attach. A - FPWL'!$A$1:$H$30</definedName>
    <definedName name="_xlnm.Print_Area" localSheetId="1">'Attach. B - Removed from FPWL'!$A$1:$G$6</definedName>
    <definedName name="_xlnm.Print_Area" localSheetId="2">'Attach. C - Loans Released'!$A$1:$F$7</definedName>
  </definedNames>
  <calcPr calcId="145621"/>
</workbook>
</file>

<file path=xl/calcChain.xml><?xml version="1.0" encoding="utf-8"?>
<calcChain xmlns="http://schemas.openxmlformats.org/spreadsheetml/2006/main">
  <c r="F6" i="6" l="1"/>
  <c r="F5" i="6"/>
  <c r="G25" i="3"/>
  <c r="G24" i="3"/>
  <c r="G23" i="3"/>
  <c r="G22" i="3"/>
  <c r="G21" i="3"/>
  <c r="G10" i="3"/>
  <c r="G9" i="3"/>
  <c r="G8" i="3"/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F5" i="4"/>
</calcChain>
</file>

<file path=xl/comments1.xml><?xml version="1.0" encoding="utf-8"?>
<comments xmlns="http://schemas.openxmlformats.org/spreadsheetml/2006/main">
  <authors>
    <author>xcu03843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kcd:</t>
        </r>
        <r>
          <rPr>
            <sz val="9"/>
            <color indexed="81"/>
            <rFont val="Tahoma"/>
            <family val="2"/>
          </rPr>
          <t xml:space="preserve">
Confirmed with VPSA that this project was previously funded through the Spring 2013 VPSA Pooled Bond Program; borrowings through the pooled program are not allowed to be refinanced so this project can be removed from the FPWL.</t>
        </r>
      </text>
    </comment>
  </commentList>
</comments>
</file>

<file path=xl/sharedStrings.xml><?xml version="1.0" encoding="utf-8"?>
<sst xmlns="http://schemas.openxmlformats.org/spreadsheetml/2006/main" count="146" uniqueCount="75">
  <si>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</si>
  <si>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</si>
  <si>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</si>
  <si>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</si>
  <si>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</si>
  <si>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</si>
  <si>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</si>
  <si>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</si>
  <si>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</si>
  <si>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</si>
  <si>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</si>
  <si>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</si>
  <si>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Lee County</t>
  </si>
  <si>
    <t>October 2008</t>
  </si>
  <si>
    <t>Wythe County</t>
  </si>
  <si>
    <t>Rural Retreat High School</t>
  </si>
  <si>
    <t>Rural Retreat Middle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</si>
  <si>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</si>
  <si>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</si>
  <si>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</si>
  <si>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</si>
  <si>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</si>
  <si>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</si>
  <si>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</si>
  <si>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</si>
  <si>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</si>
  <si>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</si>
  <si>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</si>
  <si>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</si>
  <si>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</si>
  <si>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</si>
  <si>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</si>
  <si>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</si>
  <si>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</si>
  <si>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</si>
  <si>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</si>
  <si>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</si>
  <si>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</si>
  <si>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</si>
  <si>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</si>
  <si>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</si>
  <si>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</si>
  <si>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</si>
  <si>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</si>
  <si>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</si>
  <si>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</si>
  <si>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</si>
  <si>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</si>
  <si>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</si>
  <si>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</si>
  <si>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</si>
  <si>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</si>
  <si>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</si>
  <si>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</si>
  <si>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</si>
  <si>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The following projects have been removed from the First Priority Waiting List with the actions as indicated in the last column</t>
  </si>
  <si>
    <t>End of worksheet</t>
  </si>
  <si>
    <t>Date Placed on Waiting List</t>
  </si>
  <si>
    <t>Interest Rate</t>
  </si>
  <si>
    <t>Cumulative Total</t>
  </si>
  <si>
    <t>no data</t>
  </si>
  <si>
    <t>Data Placed on Waiting List</t>
  </si>
  <si>
    <t>VIRGINIA BOARD OF EDUCATION - LITERARY FUND FIRST PRIORITY WAITING LIST</t>
  </si>
  <si>
    <t>VIRGINIA BOARD OF EDUCATION - REMOVAL FROM FIRST PRIORITY WAITING LIST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</si>
  <si>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</si>
  <si>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</si>
  <si>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</si>
  <si>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</si>
  <si>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March 2018</t>
  </si>
  <si>
    <t>Dryden Elementary</t>
  </si>
  <si>
    <t>Alternative financing previously obtained for this project through the VPSA Pooled Bond Program.</t>
  </si>
  <si>
    <t>VIRGINIA BOARD OF EDUCATION - RELEASE OF LITERARY FUND LOANS</t>
  </si>
  <si>
    <t>It is recommended that Literary Fund loans be released for the following projects on the First Priority Waiting List.</t>
  </si>
  <si>
    <t>The following table shows projects removed from the First Priority Waiting List:</t>
  </si>
  <si>
    <t>The following table shows projects on the First Priority Waiting List recommended to have Literary Fund loans released: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</si>
</sst>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0;[Red]0"/>
    <numFmt numFmtId="165" formatCode="mmmm\ d\,\ yyyy"/>
    <numFmt numFmtId="166" formatCode="mmmm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164" fontId="3" fillId="0" borderId="0" xfId="0" quotePrefix="1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164" fontId="3" fillId="0" borderId="0" xfId="0" quotePrefix="1" applyNumberFormat="1" applyFont="1" applyFill="1" applyAlignment="1" applyProtection="1">
      <alignment horizontal="left"/>
    </xf>
    <xf numFmtId="9" fontId="3" fillId="0" borderId="0" xfId="1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center"/>
    </xf>
    <xf numFmtId="17" fontId="3" fillId="0" borderId="0" xfId="0" quotePrefix="1" applyNumberFormat="1" applyFont="1" applyAlignment="1"/>
    <xf numFmtId="0" fontId="3" fillId="0" borderId="0" xfId="0" applyFont="1" applyAlignment="1"/>
    <xf numFmtId="41" fontId="3" fillId="0" borderId="0" xfId="0" applyNumberFormat="1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8" fillId="0" borderId="0" xfId="0" applyFont="1"/>
    <xf numFmtId="9" fontId="8" fillId="0" borderId="0" xfId="1" applyFont="1" applyAlignment="1">
      <alignment horizontal="center"/>
    </xf>
    <xf numFmtId="41" fontId="8" fillId="0" borderId="0" xfId="0" applyNumberFormat="1" applyFont="1"/>
    <xf numFmtId="37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Alignment="1"/>
    <xf numFmtId="166" fontId="9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3" fontId="5" fillId="0" borderId="0" xfId="0" applyNumberFormat="1" applyFont="1"/>
    <xf numFmtId="166" fontId="2" fillId="0" borderId="0" xfId="0" quotePrefix="1" applyNumberFormat="1" applyFont="1" applyFill="1" applyAlignment="1">
      <alignment horizontal="left"/>
    </xf>
    <xf numFmtId="17" fontId="2" fillId="0" borderId="0" xfId="0" quotePrefix="1" applyNumberFormat="1" applyFont="1"/>
    <xf numFmtId="17" fontId="2" fillId="0" borderId="0" xfId="0" quotePrefix="1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wrapText="1" indent="1"/>
    </xf>
    <xf numFmtId="0" fontId="14" fillId="0" borderId="0" xfId="0" applyFont="1" applyAlignment="1">
      <alignment horizontal="center"/>
    </xf>
    <xf numFmtId="0" fontId="2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Fill="1" applyAlignment="1"/>
    <xf numFmtId="0" fontId="8" fillId="0" borderId="0" xfId="0" applyFont="1" applyAlignment="1" applyProtection="1">
      <alignment horizontal="left"/>
    </xf>
    <xf numFmtId="165" fontId="3" fillId="0" borderId="0" xfId="0" applyNumberFormat="1" applyFont="1" applyAlignment="1" applyProtection="1">
      <alignment horizontal="left" wrapText="1"/>
    </xf>
  </cellXfs>
  <cellStyles count="2">
    <cellStyle name="Normal" xfId="0" builtinId="0"/>
    <cellStyle name="Percent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;[Red]0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mmm\ d\,\ yyyy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;[Red]0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25"/>
    <tableColumn id="2" name="Data Placed on Waiting List" dataDxfId="24"/>
    <tableColumn id="3" name="School Division" dataDxfId="23"/>
    <tableColumn id="4" name="School" dataDxfId="22"/>
    <tableColumn id="5" name="Interest Rate" dataDxfId="21"/>
    <tableColumn id="6" name="Amount" dataDxfId="20"/>
    <tableColumn id="7" name="Cumulative Total"/>
    <tableColumn id="8" name="Action/Status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2.xml><?xml version="1.0" encoding="utf-8"?>
<table xmlns="http://schemas.openxmlformats.org/spreadsheetml/2006/main" id="2" name="Table2" displayName="Table2" ref="A4:G5" totalsRowShown="0" headerRowDxfId="18" dataDxfId="16" headerRowBorderDxfId="17">
  <autoFilter ref="A4:G5"/>
  <tableColumns count="7">
    <tableColumn id="1" name="Date Placed on Waiting List" dataDxfId="15"/>
    <tableColumn id="2" name="School Division" dataDxfId="14"/>
    <tableColumn id="3" name="School" dataDxfId="13"/>
    <tableColumn id="4" name="Interest Rate" dataDxfId="12" dataCellStyle="Percent"/>
    <tableColumn id="5" name="Amount" dataDxfId="11"/>
    <tableColumn id="6" name="Cumulative Total" dataDxfId="10">
      <calculatedColumnFormula>SUM(F4+E5)</calculatedColumnFormula>
    </tableColumn>
    <tableColumn id="7" name="Action/Status" data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moved from First Priority Waiting List"/>
    </ext>
  </extLst>
</table>
</file>

<file path=xl/tables/table3.xml><?xml version="1.0" encoding="utf-8"?>
<table xmlns="http://schemas.openxmlformats.org/spreadsheetml/2006/main" id="3" name="Table24" displayName="Table24" ref="A4:F6" totalsRowShown="0" headerRowDxfId="8" dataDxfId="6" headerRowBorderDxfId="7">
  <autoFilter ref="A4:F6"/>
  <tableColumns count="6">
    <tableColumn id="1" name="Date Placed on Waiting List" dataDxfId="5"/>
    <tableColumn id="2" name="School Division" dataDxfId="4"/>
    <tableColumn id="3" name="School" dataDxfId="3"/>
    <tableColumn id="4" name="Interest Rate" dataDxfId="2" dataCellStyle="Percent"/>
    <tableColumn id="5" name="Amount" dataDxfId="1"/>
    <tableColumn id="6" name="Cumulative Total" dataDxfId="0">
      <calculatedColumnFormula>F4+E5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moved from 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="78" zoomScaleNormal="100" zoomScalePageLayoutView="78" workbookViewId="0">
      <selection activeCell="B40" sqref="B40"/>
    </sheetView>
  </sheetViews>
  <sheetFormatPr defaultRowHeight="15" x14ac:dyDescent="0.2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 x14ac:dyDescent="0.3">
      <c r="A1" s="56" t="s">
        <v>62</v>
      </c>
      <c r="B1" s="55"/>
      <c r="C1" s="55"/>
      <c r="D1" s="55"/>
      <c r="E1" s="55"/>
      <c r="F1" s="55"/>
      <c r="G1" s="55"/>
      <c r="H1" s="55"/>
    </row>
    <row r="2" spans="1:8" ht="20.25" customHeight="1" x14ac:dyDescent="0.25">
      <c r="A2" s="57" t="s">
        <v>66</v>
      </c>
      <c r="B2" s="53"/>
      <c r="C2" s="53"/>
      <c r="D2" s="53"/>
      <c r="E2" s="53"/>
      <c r="F2" s="53"/>
      <c r="G2" s="53"/>
      <c r="H2" s="53"/>
    </row>
    <row r="3" spans="1:8" ht="20.25" customHeight="1" x14ac:dyDescent="0.25">
      <c r="A3" s="57" t="s">
        <v>67</v>
      </c>
      <c r="B3" s="53"/>
      <c r="C3" s="53"/>
      <c r="D3" s="53"/>
      <c r="E3" s="53"/>
      <c r="F3" s="53"/>
      <c r="G3" s="53"/>
      <c r="H3" s="53"/>
    </row>
    <row r="4" spans="1:8" ht="15.75" x14ac:dyDescent="0.25">
      <c r="A4" s="57"/>
      <c r="B4" s="3"/>
      <c r="C4" s="3" t="s">
        <v>0</v>
      </c>
      <c r="D4" s="3" t="s">
        <v>0</v>
      </c>
      <c r="E4" s="3"/>
      <c r="F4" s="3"/>
      <c r="G4" s="9"/>
      <c r="H4" s="3"/>
    </row>
    <row r="5" spans="1:8" ht="15.75" x14ac:dyDescent="0.25">
      <c r="A5" s="26" t="s">
        <v>65</v>
      </c>
      <c r="B5" s="6"/>
      <c r="C5" s="6" t="s">
        <v>0</v>
      </c>
      <c r="D5" s="7" t="s">
        <v>0</v>
      </c>
      <c r="E5" s="6"/>
      <c r="F5" s="6"/>
      <c r="G5" s="6"/>
      <c r="H5" s="7"/>
    </row>
    <row r="6" spans="1:8" ht="31.5" x14ac:dyDescent="0.25">
      <c r="A6" s="10" t="s">
        <v>3</v>
      </c>
      <c r="B6" s="49" t="s">
        <v>61</v>
      </c>
      <c r="C6" s="10" t="s">
        <v>1</v>
      </c>
      <c r="D6" s="10" t="s">
        <v>2</v>
      </c>
      <c r="E6" s="49" t="s">
        <v>58</v>
      </c>
      <c r="F6" s="10" t="s">
        <v>4</v>
      </c>
      <c r="G6" s="49" t="s">
        <v>59</v>
      </c>
      <c r="H6" s="11" t="s">
        <v>5</v>
      </c>
    </row>
    <row r="7" spans="1:8" ht="15.75" customHeight="1" x14ac:dyDescent="0.25">
      <c r="A7" s="4">
        <v>1</v>
      </c>
      <c r="B7" s="12" t="s">
        <v>6</v>
      </c>
      <c r="C7" s="1" t="s">
        <v>7</v>
      </c>
      <c r="D7" s="1" t="s">
        <v>8</v>
      </c>
      <c r="E7" s="13">
        <v>0.02</v>
      </c>
      <c r="F7" s="2">
        <v>5818691</v>
      </c>
      <c r="G7" s="14">
        <v>5818691</v>
      </c>
      <c r="H7" s="4" t="s">
        <v>9</v>
      </c>
    </row>
    <row r="8" spans="1:8" ht="15.75" customHeight="1" x14ac:dyDescent="0.25">
      <c r="A8" s="7">
        <v>2</v>
      </c>
      <c r="B8" s="15" t="s">
        <v>6</v>
      </c>
      <c r="C8" s="3" t="s">
        <v>10</v>
      </c>
      <c r="D8" s="3" t="s">
        <v>11</v>
      </c>
      <c r="E8" s="16">
        <v>0.03</v>
      </c>
      <c r="F8" s="17">
        <v>7500000</v>
      </c>
      <c r="G8" s="18">
        <f>G7+Table1[[#This Row],[Amount]]</f>
        <v>13318691</v>
      </c>
      <c r="H8" s="7" t="s">
        <v>9</v>
      </c>
    </row>
    <row r="9" spans="1:8" ht="15.75" customHeight="1" x14ac:dyDescent="0.25">
      <c r="A9" s="7">
        <v>3</v>
      </c>
      <c r="B9" s="20" t="s">
        <v>17</v>
      </c>
      <c r="C9" s="3" t="s">
        <v>18</v>
      </c>
      <c r="D9" s="3" t="s">
        <v>19</v>
      </c>
      <c r="E9" s="19">
        <v>0.02</v>
      </c>
      <c r="F9" s="17">
        <v>7500000</v>
      </c>
      <c r="G9" s="18">
        <f>G8+Table1[[#This Row],[Amount]]</f>
        <v>20818691</v>
      </c>
      <c r="H9" s="21" t="s">
        <v>9</v>
      </c>
    </row>
    <row r="10" spans="1:8" ht="15.75" customHeight="1" x14ac:dyDescent="0.25">
      <c r="A10" s="7">
        <v>4</v>
      </c>
      <c r="B10" s="20" t="s">
        <v>17</v>
      </c>
      <c r="C10" s="3" t="s">
        <v>18</v>
      </c>
      <c r="D10" s="3" t="s">
        <v>20</v>
      </c>
      <c r="E10" s="19">
        <v>0.02</v>
      </c>
      <c r="F10" s="17">
        <v>7500000</v>
      </c>
      <c r="G10" s="18">
        <f>G9+Table1[[#This Row],[Amount]]</f>
        <v>28318691</v>
      </c>
      <c r="H10" s="21" t="s">
        <v>9</v>
      </c>
    </row>
    <row r="11" spans="1:8" ht="15.75" customHeight="1" x14ac:dyDescent="0.25">
      <c r="A11" s="7">
        <v>5</v>
      </c>
      <c r="B11" s="22" t="s">
        <v>21</v>
      </c>
      <c r="C11" s="1" t="s">
        <v>22</v>
      </c>
      <c r="D11" s="5" t="s">
        <v>23</v>
      </c>
      <c r="E11" s="23">
        <v>0.03</v>
      </c>
      <c r="F11" s="2">
        <v>7500000</v>
      </c>
      <c r="G11" s="18">
        <f>G10+Table1[[#This Row],[Amount]]</f>
        <v>35818691</v>
      </c>
      <c r="H11" s="24" t="s">
        <v>9</v>
      </c>
    </row>
    <row r="12" spans="1:8" ht="15.75" customHeight="1" x14ac:dyDescent="0.25">
      <c r="A12" s="7">
        <v>6</v>
      </c>
      <c r="B12" s="20" t="s">
        <v>24</v>
      </c>
      <c r="C12" s="3" t="s">
        <v>25</v>
      </c>
      <c r="D12" s="5" t="s">
        <v>26</v>
      </c>
      <c r="E12" s="19">
        <v>0.03</v>
      </c>
      <c r="F12" s="17">
        <v>404574.06</v>
      </c>
      <c r="G12" s="18">
        <f>G11+Table1[[#This Row],[Amount]]</f>
        <v>36223265.060000002</v>
      </c>
      <c r="H12" s="7" t="s">
        <v>9</v>
      </c>
    </row>
    <row r="13" spans="1:8" ht="15.75" customHeight="1" x14ac:dyDescent="0.25">
      <c r="A13" s="7">
        <v>7</v>
      </c>
      <c r="B13" s="20" t="s">
        <v>24</v>
      </c>
      <c r="C13" s="3" t="s">
        <v>25</v>
      </c>
      <c r="D13" s="5" t="s">
        <v>27</v>
      </c>
      <c r="E13" s="19">
        <v>0.03</v>
      </c>
      <c r="F13" s="17">
        <v>468706.89</v>
      </c>
      <c r="G13" s="18">
        <f>G12+Table1[[#This Row],[Amount]]</f>
        <v>36691971.950000003</v>
      </c>
      <c r="H13" s="21" t="s">
        <v>9</v>
      </c>
    </row>
    <row r="14" spans="1:8" ht="15.75" customHeight="1" x14ac:dyDescent="0.25">
      <c r="A14" s="7">
        <v>8</v>
      </c>
      <c r="B14" s="20" t="s">
        <v>24</v>
      </c>
      <c r="C14" s="3" t="s">
        <v>25</v>
      </c>
      <c r="D14" s="5" t="s">
        <v>28</v>
      </c>
      <c r="E14" s="19">
        <v>0.03</v>
      </c>
      <c r="F14" s="17">
        <v>72180.800000000003</v>
      </c>
      <c r="G14" s="18">
        <f>G13+Table1[[#This Row],[Amount]]</f>
        <v>36764152.75</v>
      </c>
      <c r="H14" s="7" t="s">
        <v>9</v>
      </c>
    </row>
    <row r="15" spans="1:8" ht="15.75" customHeight="1" x14ac:dyDescent="0.25">
      <c r="A15" s="7">
        <v>9</v>
      </c>
      <c r="B15" s="20" t="s">
        <v>24</v>
      </c>
      <c r="C15" s="3" t="s">
        <v>25</v>
      </c>
      <c r="D15" s="5" t="s">
        <v>29</v>
      </c>
      <c r="E15" s="19">
        <v>0.03</v>
      </c>
      <c r="F15" s="17">
        <v>510959.85</v>
      </c>
      <c r="G15" s="18">
        <f>G14+Table1[[#This Row],[Amount]]</f>
        <v>37275112.600000001</v>
      </c>
      <c r="H15" s="21" t="s">
        <v>9</v>
      </c>
    </row>
    <row r="16" spans="1:8" ht="15.75" customHeight="1" x14ac:dyDescent="0.25">
      <c r="A16" s="7">
        <v>10</v>
      </c>
      <c r="B16" s="20" t="s">
        <v>24</v>
      </c>
      <c r="C16" s="3" t="s">
        <v>25</v>
      </c>
      <c r="D16" s="5" t="s">
        <v>30</v>
      </c>
      <c r="E16" s="19">
        <v>0.03</v>
      </c>
      <c r="F16" s="17">
        <v>1183651.02</v>
      </c>
      <c r="G16" s="18">
        <f>G15+Table1[[#This Row],[Amount]]</f>
        <v>38458763.620000005</v>
      </c>
      <c r="H16" s="7" t="s">
        <v>9</v>
      </c>
    </row>
    <row r="17" spans="1:8" ht="15.75" customHeight="1" x14ac:dyDescent="0.25">
      <c r="A17" s="7">
        <v>11</v>
      </c>
      <c r="B17" s="25" t="s">
        <v>31</v>
      </c>
      <c r="C17" s="3" t="s">
        <v>32</v>
      </c>
      <c r="D17" s="26" t="s">
        <v>33</v>
      </c>
      <c r="E17" s="16">
        <v>0.03</v>
      </c>
      <c r="F17" s="27">
        <v>1928818.84</v>
      </c>
      <c r="G17" s="18">
        <f>G16+Table1[[#This Row],[Amount]]</f>
        <v>40387582.460000008</v>
      </c>
      <c r="H17" s="7" t="s">
        <v>9</v>
      </c>
    </row>
    <row r="18" spans="1:8" ht="15.75" customHeight="1" x14ac:dyDescent="0.25">
      <c r="A18" s="7">
        <v>12</v>
      </c>
      <c r="B18" s="15" t="s">
        <v>34</v>
      </c>
      <c r="C18" s="3" t="s">
        <v>35</v>
      </c>
      <c r="D18" s="3" t="s">
        <v>36</v>
      </c>
      <c r="E18" s="19">
        <v>0.03</v>
      </c>
      <c r="F18" s="17">
        <v>5000000</v>
      </c>
      <c r="G18" s="18">
        <f>G17+Table1[[#This Row],[Amount]]</f>
        <v>45387582.460000008</v>
      </c>
      <c r="H18" s="7" t="s">
        <v>9</v>
      </c>
    </row>
    <row r="19" spans="1:8" ht="15.75" customHeight="1" x14ac:dyDescent="0.25">
      <c r="A19" s="7">
        <v>13</v>
      </c>
      <c r="B19" s="28" t="s">
        <v>37</v>
      </c>
      <c r="C19" s="29" t="s">
        <v>38</v>
      </c>
      <c r="D19" s="29" t="s">
        <v>39</v>
      </c>
      <c r="E19" s="16">
        <v>0.02</v>
      </c>
      <c r="F19" s="30">
        <v>1500000</v>
      </c>
      <c r="G19" s="18">
        <f>G18+Table1[[#This Row],[Amount]]</f>
        <v>46887582.460000008</v>
      </c>
      <c r="H19" s="7" t="s">
        <v>9</v>
      </c>
    </row>
    <row r="20" spans="1:8" ht="15.75" customHeight="1" x14ac:dyDescent="0.25">
      <c r="A20" s="7">
        <v>14</v>
      </c>
      <c r="B20" s="25" t="s">
        <v>40</v>
      </c>
      <c r="C20" s="26" t="s">
        <v>41</v>
      </c>
      <c r="D20" s="26" t="s">
        <v>42</v>
      </c>
      <c r="E20" s="16">
        <v>0.03</v>
      </c>
      <c r="F20" s="30">
        <v>7500000</v>
      </c>
      <c r="G20" s="18">
        <f>G19+Table1[[#This Row],[Amount]]</f>
        <v>54387582.460000008</v>
      </c>
      <c r="H20" s="7" t="s">
        <v>9</v>
      </c>
    </row>
    <row r="21" spans="1:8" ht="15.75" customHeight="1" x14ac:dyDescent="0.25">
      <c r="A21" s="7">
        <v>15</v>
      </c>
      <c r="B21" s="25" t="s">
        <v>40</v>
      </c>
      <c r="C21" s="26" t="s">
        <v>38</v>
      </c>
      <c r="D21" s="26" t="s">
        <v>43</v>
      </c>
      <c r="E21" s="16">
        <v>0.02</v>
      </c>
      <c r="F21" s="30">
        <v>7500000</v>
      </c>
      <c r="G21" s="18">
        <f>G20+Table1[[#This Row],[Amount]]</f>
        <v>61887582.460000008</v>
      </c>
      <c r="H21" s="7" t="s">
        <v>9</v>
      </c>
    </row>
    <row r="22" spans="1:8" ht="15.75" customHeight="1" x14ac:dyDescent="0.25">
      <c r="A22" s="7">
        <v>16</v>
      </c>
      <c r="B22" s="25" t="s">
        <v>40</v>
      </c>
      <c r="C22" s="26" t="s">
        <v>38</v>
      </c>
      <c r="D22" s="26" t="s">
        <v>44</v>
      </c>
      <c r="E22" s="16">
        <v>0.02</v>
      </c>
      <c r="F22" s="30">
        <v>7500000</v>
      </c>
      <c r="G22" s="18">
        <f>G21+Table1[[#This Row],[Amount]]</f>
        <v>69387582.460000008</v>
      </c>
      <c r="H22" s="7" t="s">
        <v>9</v>
      </c>
    </row>
    <row r="23" spans="1:8" ht="15.75" customHeight="1" x14ac:dyDescent="0.25">
      <c r="A23" s="7">
        <v>17</v>
      </c>
      <c r="B23" s="25" t="s">
        <v>45</v>
      </c>
      <c r="C23" s="26" t="s">
        <v>46</v>
      </c>
      <c r="D23" s="26" t="s">
        <v>47</v>
      </c>
      <c r="E23" s="16">
        <v>0.02</v>
      </c>
      <c r="F23" s="30">
        <v>7500000</v>
      </c>
      <c r="G23" s="18">
        <f>G22+Table1[[#This Row],[Amount]]</f>
        <v>76887582.460000008</v>
      </c>
      <c r="H23" s="7" t="s">
        <v>9</v>
      </c>
    </row>
    <row r="24" spans="1:8" ht="15.75" customHeight="1" x14ac:dyDescent="0.25">
      <c r="A24" s="7">
        <v>18</v>
      </c>
      <c r="B24" s="31" t="s">
        <v>48</v>
      </c>
      <c r="C24" s="29" t="s">
        <v>49</v>
      </c>
      <c r="D24" s="29" t="s">
        <v>50</v>
      </c>
      <c r="E24" s="16">
        <v>0.02</v>
      </c>
      <c r="F24" s="32">
        <v>3320985</v>
      </c>
      <c r="G24" s="18">
        <f>G23+Table1[[#This Row],[Amount]]</f>
        <v>80208567.460000008</v>
      </c>
      <c r="H24" s="7" t="s">
        <v>9</v>
      </c>
    </row>
    <row r="25" spans="1:8" ht="15.75" customHeight="1" x14ac:dyDescent="0.25">
      <c r="A25" s="7">
        <v>19</v>
      </c>
      <c r="B25" s="28" t="s">
        <v>48</v>
      </c>
      <c r="C25" s="29" t="s">
        <v>49</v>
      </c>
      <c r="D25" s="29" t="s">
        <v>51</v>
      </c>
      <c r="E25" s="16">
        <v>0.02</v>
      </c>
      <c r="F25" s="32">
        <v>2390440</v>
      </c>
      <c r="G25" s="18">
        <f>G24+Table1[[#This Row],[Amount]]</f>
        <v>82599007.460000008</v>
      </c>
      <c r="H25" s="7" t="s">
        <v>9</v>
      </c>
    </row>
    <row r="26" spans="1:8" ht="39" customHeight="1" x14ac:dyDescent="0.25">
      <c r="A26" s="33" t="s">
        <v>52</v>
      </c>
      <c r="B26" s="33"/>
      <c r="C26" s="33"/>
      <c r="D26" s="33"/>
      <c r="E26" s="34"/>
      <c r="F26" s="35"/>
      <c r="G26" s="36"/>
      <c r="H26" s="37"/>
    </row>
    <row r="27" spans="1:8" ht="39" customHeight="1" x14ac:dyDescent="0.25">
      <c r="A27" s="33" t="s">
        <v>64</v>
      </c>
      <c r="B27" s="33"/>
      <c r="C27" s="33"/>
      <c r="D27" s="33"/>
      <c r="E27" s="34"/>
      <c r="F27" s="35"/>
      <c r="G27" s="36"/>
      <c r="H27" s="37"/>
    </row>
    <row r="28" spans="1:8" ht="33.75" customHeight="1" x14ac:dyDescent="0.25">
      <c r="A28" s="38" t="s">
        <v>53</v>
      </c>
      <c r="B28" s="39"/>
      <c r="C28" s="40"/>
      <c r="D28" s="40"/>
      <c r="E28" s="41"/>
      <c r="F28" s="42"/>
      <c r="G28" s="43"/>
      <c r="H28" s="41"/>
    </row>
    <row r="29" spans="1:8" ht="18" x14ac:dyDescent="0.25">
      <c r="A29" s="38" t="s">
        <v>54</v>
      </c>
      <c r="B29" s="39"/>
      <c r="C29" s="40"/>
      <c r="D29" s="40"/>
      <c r="E29" s="41"/>
      <c r="F29" s="42"/>
      <c r="G29" s="43"/>
      <c r="H29" s="41"/>
    </row>
    <row r="30" spans="1:8" ht="15.75" x14ac:dyDescent="0.25">
      <c r="A30" s="44" t="s">
        <v>68</v>
      </c>
      <c r="B30" s="8"/>
      <c r="C30" s="3" t="s">
        <v>0</v>
      </c>
      <c r="D30" s="3"/>
      <c r="E30" s="7"/>
      <c r="F30" s="17" t="s">
        <v>0</v>
      </c>
      <c r="G30" s="17" t="s">
        <v>0</v>
      </c>
      <c r="H30" s="7"/>
    </row>
    <row r="31" spans="1:8" x14ac:dyDescent="0.25">
      <c r="A31" t="s">
        <v>56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>&amp;R&amp;"Times New Roman,Bold"&amp;10March 22, 2018, BOE Agenda Item C, Attachment A: Revised Literary Fund First Priority Waiting List</oddHeader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view="pageLayout" topLeftCell="A43" zoomScaleNormal="100" workbookViewId="0">
      <selection activeCell="A43" sqref="A43"/>
    </sheetView>
  </sheetViews>
  <sheetFormatPr defaultRowHeight="15" x14ac:dyDescent="0.25"/>
  <cols>
    <col min="1" max="1" width="18.7109375" customWidth="1"/>
    <col min="2" max="2" width="20.140625" customWidth="1"/>
    <col min="3" max="3" width="21.140625" customWidth="1"/>
    <col min="4" max="4" width="17.7109375" customWidth="1"/>
    <col min="5" max="5" width="17.7109375" bestFit="1" customWidth="1"/>
    <col min="6" max="6" width="19.7109375" customWidth="1"/>
    <col min="7" max="7" width="66.85546875" customWidth="1"/>
  </cols>
  <sheetData>
    <row r="1" spans="1:7" ht="20.25" x14ac:dyDescent="0.3">
      <c r="A1" s="56" t="s">
        <v>63</v>
      </c>
    </row>
    <row r="2" spans="1:7" ht="27.75" customHeight="1" x14ac:dyDescent="0.3">
      <c r="A2" s="58" t="s">
        <v>55</v>
      </c>
      <c r="B2" s="54"/>
      <c r="C2" s="54"/>
      <c r="D2" s="54"/>
      <c r="E2" s="54"/>
      <c r="F2" s="54"/>
      <c r="G2" s="54"/>
    </row>
    <row r="3" spans="1:7" ht="24" customHeight="1" x14ac:dyDescent="0.25">
      <c r="A3" s="29" t="s">
        <v>73</v>
      </c>
      <c r="B3" s="3"/>
      <c r="C3" s="3"/>
      <c r="D3" s="7"/>
      <c r="E3" s="3"/>
      <c r="F3" s="7"/>
      <c r="G3" s="3" t="s">
        <v>0</v>
      </c>
    </row>
    <row r="4" spans="1:7" ht="46.5" customHeight="1" x14ac:dyDescent="0.25">
      <c r="A4" s="50" t="s">
        <v>57</v>
      </c>
      <c r="B4" s="51" t="s">
        <v>1</v>
      </c>
      <c r="C4" s="50" t="s">
        <v>2</v>
      </c>
      <c r="D4" s="50" t="s">
        <v>58</v>
      </c>
      <c r="E4" s="50" t="s">
        <v>4</v>
      </c>
      <c r="F4" s="50" t="s">
        <v>59</v>
      </c>
      <c r="G4" s="51" t="s">
        <v>5</v>
      </c>
    </row>
    <row r="5" spans="1:7" ht="39" customHeight="1" x14ac:dyDescent="0.25">
      <c r="A5" s="20" t="s">
        <v>6</v>
      </c>
      <c r="B5" s="3" t="s">
        <v>12</v>
      </c>
      <c r="C5" s="3" t="s">
        <v>69</v>
      </c>
      <c r="D5" s="19">
        <v>0.02</v>
      </c>
      <c r="E5" s="17">
        <v>2300000</v>
      </c>
      <c r="F5" s="18">
        <f>E5</f>
        <v>2300000</v>
      </c>
      <c r="G5" s="59" t="s">
        <v>70</v>
      </c>
    </row>
    <row r="6" spans="1:7" ht="29.25" customHeight="1" x14ac:dyDescent="0.25">
      <c r="A6" s="45" t="s">
        <v>68</v>
      </c>
      <c r="B6" s="48" t="s">
        <v>60</v>
      </c>
      <c r="C6" s="48" t="s">
        <v>60</v>
      </c>
      <c r="D6" s="48" t="s">
        <v>60</v>
      </c>
      <c r="E6" s="48" t="s">
        <v>60</v>
      </c>
      <c r="F6" s="48" t="s">
        <v>60</v>
      </c>
      <c r="G6" s="48" t="s">
        <v>60</v>
      </c>
    </row>
    <row r="7" spans="1:7" ht="15.75" x14ac:dyDescent="0.25">
      <c r="A7" s="47" t="s">
        <v>56</v>
      </c>
      <c r="B7" s="46"/>
      <c r="C7" s="47"/>
      <c r="D7" s="47"/>
      <c r="E7" s="47"/>
      <c r="F7" s="47"/>
      <c r="G7" s="47"/>
    </row>
    <row r="8" spans="1:7" ht="30.75" customHeight="1" x14ac:dyDescent="0.25"/>
    <row r="18" spans="1:1" ht="39.75" customHeight="1" x14ac:dyDescent="0.25"/>
    <row r="27" spans="1:1" ht="18" x14ac:dyDescent="0.25">
      <c r="A27" s="52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Roman,Bold"&amp;10March 22, 2018, BOE Agenda Item C, Attachment B: Projects Removed from First Priority Waiting List
</oddHeader>
    <oddFooter>Page 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18.7109375" customWidth="1"/>
    <col min="2" max="2" width="20.140625" customWidth="1"/>
    <col min="3" max="3" width="25.85546875" bestFit="1" customWidth="1"/>
    <col min="4" max="4" width="17.7109375" customWidth="1"/>
    <col min="5" max="5" width="17.7109375" bestFit="1" customWidth="1"/>
    <col min="6" max="6" width="19.7109375" customWidth="1"/>
  </cols>
  <sheetData>
    <row r="1" spans="1:6" ht="20.25" x14ac:dyDescent="0.3">
      <c r="A1" s="56" t="s">
        <v>71</v>
      </c>
    </row>
    <row r="2" spans="1:6" ht="27.75" customHeight="1" x14ac:dyDescent="0.3">
      <c r="A2" s="58" t="s">
        <v>72</v>
      </c>
      <c r="B2" s="54"/>
      <c r="C2" s="54"/>
      <c r="D2" s="54"/>
      <c r="E2" s="54"/>
      <c r="F2" s="54"/>
    </row>
    <row r="3" spans="1:6" ht="24" customHeight="1" x14ac:dyDescent="0.25">
      <c r="A3" s="29" t="s">
        <v>74</v>
      </c>
      <c r="B3" s="3"/>
      <c r="C3" s="3"/>
      <c r="D3" s="7"/>
      <c r="E3" s="3"/>
      <c r="F3" s="7"/>
    </row>
    <row r="4" spans="1:6" ht="46.5" customHeight="1" x14ac:dyDescent="0.25">
      <c r="A4" s="50" t="s">
        <v>57</v>
      </c>
      <c r="B4" s="51" t="s">
        <v>1</v>
      </c>
      <c r="C4" s="50" t="s">
        <v>2</v>
      </c>
      <c r="D4" s="50" t="s">
        <v>58</v>
      </c>
      <c r="E4" s="50" t="s">
        <v>4</v>
      </c>
      <c r="F4" s="50" t="s">
        <v>59</v>
      </c>
    </row>
    <row r="5" spans="1:6" ht="39" customHeight="1" x14ac:dyDescent="0.25">
      <c r="A5" s="20" t="s">
        <v>13</v>
      </c>
      <c r="B5" s="3" t="s">
        <v>14</v>
      </c>
      <c r="C5" s="3" t="s">
        <v>15</v>
      </c>
      <c r="D5" s="19">
        <v>0.02</v>
      </c>
      <c r="E5" s="17">
        <v>7500000</v>
      </c>
      <c r="F5" s="18">
        <f>E5</f>
        <v>7500000</v>
      </c>
    </row>
    <row r="6" spans="1:6" ht="39" customHeight="1" x14ac:dyDescent="0.25">
      <c r="A6" s="20" t="s">
        <v>13</v>
      </c>
      <c r="B6" s="3" t="s">
        <v>14</v>
      </c>
      <c r="C6" s="3" t="s">
        <v>16</v>
      </c>
      <c r="D6" s="19">
        <v>0.02</v>
      </c>
      <c r="E6" s="17">
        <v>2600000</v>
      </c>
      <c r="F6" s="18">
        <f>F5+E6</f>
        <v>10100000</v>
      </c>
    </row>
    <row r="7" spans="1:6" ht="29.25" customHeight="1" x14ac:dyDescent="0.25">
      <c r="A7" s="45" t="s">
        <v>68</v>
      </c>
      <c r="B7" s="48" t="s">
        <v>60</v>
      </c>
      <c r="C7" s="48" t="s">
        <v>60</v>
      </c>
      <c r="D7" s="48" t="s">
        <v>60</v>
      </c>
      <c r="E7" s="48" t="s">
        <v>60</v>
      </c>
      <c r="F7" s="48" t="s">
        <v>60</v>
      </c>
    </row>
    <row r="8" spans="1:6" ht="15.75" x14ac:dyDescent="0.25">
      <c r="A8" s="47" t="s">
        <v>56</v>
      </c>
      <c r="B8" s="46"/>
      <c r="C8" s="47"/>
      <c r="D8" s="47"/>
      <c r="E8" s="47"/>
      <c r="F8" s="47"/>
    </row>
    <row r="9" spans="1:6" ht="30.75" customHeight="1" x14ac:dyDescent="0.25"/>
    <row r="19" spans="1:1" ht="39.75" customHeight="1" x14ac:dyDescent="0.25"/>
    <row r="28" spans="1:1" ht="18" x14ac:dyDescent="0.25">
      <c r="A28" s="52"/>
    </row>
  </sheetData>
  <printOptions horizontalCentered="1"/>
  <pageMargins left="0.75" right="0.75" top="0.5" bottom="0.5" header="0.25" footer="0.5"/>
  <pageSetup scale="90" orientation="landscape" r:id="rId1"/>
  <headerFooter differentOddEven="1">
    <oddHeader xml:space="preserve">&amp;R&amp;"Times New Roman,Bold"&amp;10March 22, 2018, BOE Agenda Item C, Attachment C: Release of Literary Fund Loans
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Attach. A - FPWL</vt:lpstr>
      <vt:lpstr>Attach. B - Removed from FPWL</vt:lpstr>
      <vt:lpstr>Attach. C - Loans Released</vt:lpstr>
      <vt:lpstr>'Attach. A - FPWL'!Print_Area</vt:lpstr>
      <vt:lpstr>'Attach. B - Removed from FPWL'!Print_Area</vt:lpstr>
      <vt:lpstr>'Attach. C - Loans Released'!Print_Area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Emily V. Webb (DOE) </cp:lastModifiedBy>
  <cp:lastPrinted>2018-03-06T20:55:58Z</cp:lastPrinted>
  <dcterms:created xsi:type="dcterms:W3CDTF">2018-01-10T21:52:37Z</dcterms:created>
  <dcterms:modified xsi:type="dcterms:W3CDTF">2018-03-12T15:48:23Z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