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7275" windowHeight="5100" activeTab="0"/>
  </bookViews>
  <sheets>
    <sheet name="Sheet 1" sheetId="1" r:id="rId1"/>
  </sheets>
  <definedNames>
    <definedName name="_xlnm.Print_Area" localSheetId="0">'Sheet 1'!$A$1:$Z$143</definedName>
    <definedName name="_xlnm.Print_Titles" localSheetId="0">'Sheet 1'!$7:$8</definedName>
  </definedNames>
  <calcPr fullCalcOnLoad="1"/>
</workbook>
</file>

<file path=xl/sharedStrings.xml><?xml version="1.0" encoding="utf-8"?>
<sst xmlns="http://schemas.openxmlformats.org/spreadsheetml/2006/main" count="173" uniqueCount="168">
  <si>
    <t xml:space="preserve">Spotsylvania County </t>
  </si>
  <si>
    <t xml:space="preserve">Roanoke City </t>
  </si>
  <si>
    <t xml:space="preserve">Orange County </t>
  </si>
  <si>
    <t xml:space="preserve">Pulaski County </t>
  </si>
  <si>
    <t xml:space="preserve">Franklin County </t>
  </si>
  <si>
    <t xml:space="preserve">Appomattox County </t>
  </si>
  <si>
    <t xml:space="preserve">Mathews County </t>
  </si>
  <si>
    <t xml:space="preserve">Bath County </t>
  </si>
  <si>
    <t xml:space="preserve">Lancaster County </t>
  </si>
  <si>
    <t xml:space="preserve">Craig County </t>
  </si>
  <si>
    <t xml:space="preserve">Madison County </t>
  </si>
  <si>
    <t xml:space="preserve">Highland County </t>
  </si>
  <si>
    <t xml:space="preserve">Radford City </t>
  </si>
  <si>
    <t xml:space="preserve">Carroll County </t>
  </si>
  <si>
    <t xml:space="preserve">Northampton County </t>
  </si>
  <si>
    <t xml:space="preserve">Powhatan County </t>
  </si>
  <si>
    <t xml:space="preserve">Portsmouth City </t>
  </si>
  <si>
    <t xml:space="preserve">Suffolk City </t>
  </si>
  <si>
    <t xml:space="preserve">Franklin City </t>
  </si>
  <si>
    <t xml:space="preserve">Richmond City </t>
  </si>
  <si>
    <t xml:space="preserve">Fredericksburg City </t>
  </si>
  <si>
    <t xml:space="preserve">Halifax County </t>
  </si>
  <si>
    <t xml:space="preserve">New Kent County </t>
  </si>
  <si>
    <t xml:space="preserve">Galax City </t>
  </si>
  <si>
    <t xml:space="preserve">Colonial Beach </t>
  </si>
  <si>
    <t xml:space="preserve">Chesterfield County </t>
  </si>
  <si>
    <t xml:space="preserve">King William County </t>
  </si>
  <si>
    <t xml:space="preserve">Cumberland County </t>
  </si>
  <si>
    <t xml:space="preserve">Harrisonburg City </t>
  </si>
  <si>
    <t xml:space="preserve">King George County </t>
  </si>
  <si>
    <t xml:space="preserve">Smyth County </t>
  </si>
  <si>
    <t xml:space="preserve">Frederick County </t>
  </si>
  <si>
    <t xml:space="preserve">Nottoway County </t>
  </si>
  <si>
    <t xml:space="preserve">Brunswick County </t>
  </si>
  <si>
    <t xml:space="preserve">Newport News City </t>
  </si>
  <si>
    <t xml:space="preserve">Buckingham County </t>
  </si>
  <si>
    <t xml:space="preserve">Dinwiddie County </t>
  </si>
  <si>
    <t xml:space="preserve">Bristol City </t>
  </si>
  <si>
    <t xml:space="preserve">Dickenson County </t>
  </si>
  <si>
    <t xml:space="preserve">Norfolk City </t>
  </si>
  <si>
    <t xml:space="preserve">Grayson County </t>
  </si>
  <si>
    <t xml:space="preserve">Southampton County </t>
  </si>
  <si>
    <t xml:space="preserve">Manassas City </t>
  </si>
  <si>
    <t xml:space="preserve">Lynchburg City </t>
  </si>
  <si>
    <t xml:space="preserve">York County </t>
  </si>
  <si>
    <t xml:space="preserve">Wythe County </t>
  </si>
  <si>
    <t xml:space="preserve">Pittsylvania County </t>
  </si>
  <si>
    <t xml:space="preserve">Amelia County </t>
  </si>
  <si>
    <t xml:space="preserve">Roanoke County </t>
  </si>
  <si>
    <t xml:space="preserve">Rockingham County </t>
  </si>
  <si>
    <t xml:space="preserve">Lunenburg County </t>
  </si>
  <si>
    <t xml:space="preserve">Surry County </t>
  </si>
  <si>
    <t xml:space="preserve">Alexandria City </t>
  </si>
  <si>
    <t xml:space="preserve">Poquoson City </t>
  </si>
  <si>
    <t xml:space="preserve">Manassas Park City </t>
  </si>
  <si>
    <t xml:space="preserve">Arlington County </t>
  </si>
  <si>
    <t xml:space="preserve">King and Queen County </t>
  </si>
  <si>
    <t xml:space="preserve">Stafford County </t>
  </si>
  <si>
    <t xml:space="preserve">Montgomery County </t>
  </si>
  <si>
    <t xml:space="preserve">Caroline County </t>
  </si>
  <si>
    <t xml:space="preserve">Essex County </t>
  </si>
  <si>
    <t xml:space="preserve">Virginia Beach City </t>
  </si>
  <si>
    <t xml:space="preserve">Giles County </t>
  </si>
  <si>
    <t xml:space="preserve">Mecklenburg County </t>
  </si>
  <si>
    <t xml:space="preserve">Prince William County </t>
  </si>
  <si>
    <t xml:space="preserve">Charlottesville City </t>
  </si>
  <si>
    <t xml:space="preserve">Norton City </t>
  </si>
  <si>
    <t xml:space="preserve">Colonial Heights City </t>
  </si>
  <si>
    <t xml:space="preserve">Martinsville City </t>
  </si>
  <si>
    <t xml:space="preserve">Westmoreland County </t>
  </si>
  <si>
    <t xml:space="preserve">West Point </t>
  </si>
  <si>
    <t xml:space="preserve">Wise County </t>
  </si>
  <si>
    <t xml:space="preserve">Gloucester County </t>
  </si>
  <si>
    <t xml:space="preserve">Washington County </t>
  </si>
  <si>
    <t xml:space="preserve">Covington City </t>
  </si>
  <si>
    <t xml:space="preserve">Accomack County </t>
  </si>
  <si>
    <t xml:space="preserve">Russell County </t>
  </si>
  <si>
    <t xml:space="preserve">Petersburg City </t>
  </si>
  <si>
    <t xml:space="preserve">Albemarle County </t>
  </si>
  <si>
    <t xml:space="preserve">Hopewell City </t>
  </si>
  <si>
    <t xml:space="preserve">Botetourt County </t>
  </si>
  <si>
    <t xml:space="preserve">Warren County </t>
  </si>
  <si>
    <t xml:space="preserve">Goochland County </t>
  </si>
  <si>
    <t xml:space="preserve">Lee County </t>
  </si>
  <si>
    <t xml:space="preserve">Sussex County </t>
  </si>
  <si>
    <t xml:space="preserve">Middlesex County </t>
  </si>
  <si>
    <t xml:space="preserve">Hanover County </t>
  </si>
  <si>
    <t xml:space="preserve">Waynesboro City </t>
  </si>
  <si>
    <t xml:space="preserve">Campbell County </t>
  </si>
  <si>
    <t xml:space="preserve">Scott County </t>
  </si>
  <si>
    <t xml:space="preserve">Buena Vista City </t>
  </si>
  <si>
    <t xml:space="preserve">Shenandoah County </t>
  </si>
  <si>
    <t xml:space="preserve">Buchanan County </t>
  </si>
  <si>
    <t xml:space="preserve">Winchester City </t>
  </si>
  <si>
    <t xml:space="preserve">Culpeper County </t>
  </si>
  <si>
    <t xml:space="preserve">Greene County </t>
  </si>
  <si>
    <t xml:space="preserve">Charles City County </t>
  </si>
  <si>
    <t xml:space="preserve">Clarke County </t>
  </si>
  <si>
    <t xml:space="preserve">Falls Church City </t>
  </si>
  <si>
    <t xml:space="preserve">Danville City </t>
  </si>
  <si>
    <t xml:space="preserve">Bland County </t>
  </si>
  <si>
    <t xml:space="preserve">Page County </t>
  </si>
  <si>
    <t xml:space="preserve">Floyd County </t>
  </si>
  <si>
    <t xml:space="preserve">Hampton City </t>
  </si>
  <si>
    <t xml:space="preserve">Henrico County </t>
  </si>
  <si>
    <t xml:space="preserve">Staunton City </t>
  </si>
  <si>
    <t xml:space="preserve">Tazewell County </t>
  </si>
  <si>
    <t xml:space="preserve">Richmond County </t>
  </si>
  <si>
    <t xml:space="preserve">Fauquier County </t>
  </si>
  <si>
    <t xml:space="preserve">Isle of Wight County </t>
  </si>
  <si>
    <t xml:space="preserve">Louisa County </t>
  </si>
  <si>
    <t xml:space="preserve">Loudoun County </t>
  </si>
  <si>
    <t xml:space="preserve">Northumberland County </t>
  </si>
  <si>
    <t xml:space="preserve">Amherst County </t>
  </si>
  <si>
    <t xml:space="preserve">Salem City </t>
  </si>
  <si>
    <t xml:space="preserve">Patrick County </t>
  </si>
  <si>
    <t xml:space="preserve">Prince Edward County </t>
  </si>
  <si>
    <t xml:space="preserve">Charlotte County </t>
  </si>
  <si>
    <t xml:space="preserve">Fluvanna County </t>
  </si>
  <si>
    <t xml:space="preserve">Augusta County </t>
  </si>
  <si>
    <t xml:space="preserve">Rappahannock County </t>
  </si>
  <si>
    <t xml:space="preserve">Prince George County </t>
  </si>
  <si>
    <t xml:space="preserve">Nelson County </t>
  </si>
  <si>
    <t xml:space="preserve">Chesapeake City </t>
  </si>
  <si>
    <t xml:space="preserve">Henry County </t>
  </si>
  <si>
    <t>Table 5</t>
  </si>
  <si>
    <t>Diploma Graduates</t>
  </si>
  <si>
    <t>Completers</t>
  </si>
  <si>
    <t>Graduates and Completers by Continuing Education Plans</t>
  </si>
  <si>
    <t>Division No./Name</t>
  </si>
  <si>
    <t xml:space="preserve">Standard Diploma </t>
  </si>
  <si>
    <t xml:space="preserve">Advanced Studies Diploma </t>
  </si>
  <si>
    <t xml:space="preserve">Modified Standard Diploma </t>
  </si>
  <si>
    <t xml:space="preserve">Special Diploma </t>
  </si>
  <si>
    <t>GAD Diploma</t>
  </si>
  <si>
    <t xml:space="preserve">Certificate of Program Completion </t>
  </si>
  <si>
    <t xml:space="preserve">GED Certificate </t>
  </si>
  <si>
    <t>Attending Two-year Colleges</t>
  </si>
  <si>
    <t>Attending Four-year Colleges</t>
  </si>
  <si>
    <t>Other Continuing Education Plans</t>
  </si>
  <si>
    <t>Employment</t>
  </si>
  <si>
    <t>Military</t>
  </si>
  <si>
    <t>No Plans</t>
  </si>
  <si>
    <t>%</t>
  </si>
  <si>
    <t>Regular Term Plus Summer Term,  2010-2011</t>
  </si>
  <si>
    <t>State Totals</t>
  </si>
  <si>
    <t>Diploma Graduates as a Percentage of 2007 Ninth Grade Membership</t>
  </si>
  <si>
    <t>Completers as a Percentage of 2007 Ninth Grade Membership</t>
  </si>
  <si>
    <t xml:space="preserve">Diploma Graduates and Completers </t>
  </si>
  <si>
    <t>Fall Membership in Ninth Grade 2007-2008</t>
  </si>
  <si>
    <t>(Revised 10/01/2012)</t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</si>
  <si>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</si>
  <si>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</si>
  <si>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</si>
  <si>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</si>
  <si>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</si>
  <si>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</si>
  <si>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</si>
  <si>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9 GED Certificate as a part of the Individual Student Alternative Education Plan (!SEAP).</t>
  </si>
  <si>
    <r>
      <t xml:space="preserve">ISAEP </t>
    </r>
    <r>
      <rPr>
        <b/>
        <vertAlign val="superscript"/>
        <sz val="8"/>
        <rFont val="Arial Narrow"/>
        <family val="2"/>
      </rPr>
      <t>9</t>
    </r>
  </si>
  <si>
    <r>
      <t xml:space="preserve">Alleghany County </t>
    </r>
    <r>
      <rPr>
        <vertAlign val="superscript"/>
        <sz val="10"/>
        <color indexed="8"/>
        <rFont val="Arial Narrow"/>
        <family val="2"/>
      </rPr>
      <t>3</t>
    </r>
  </si>
  <si>
    <r>
      <t xml:space="preserve">Bedford County </t>
    </r>
    <r>
      <rPr>
        <vertAlign val="superscript"/>
        <sz val="10"/>
        <color indexed="8"/>
        <rFont val="Arial Narrow"/>
        <family val="2"/>
      </rPr>
      <t>4</t>
    </r>
  </si>
  <si>
    <r>
      <t xml:space="preserve">Fairfax County </t>
    </r>
    <r>
      <rPr>
        <vertAlign val="superscript"/>
        <sz val="10"/>
        <color indexed="8"/>
        <rFont val="Arial Narrow"/>
        <family val="2"/>
      </rPr>
      <t>5</t>
    </r>
  </si>
  <si>
    <r>
      <t xml:space="preserve">Greensville County </t>
    </r>
    <r>
      <rPr>
        <vertAlign val="superscript"/>
        <sz val="10"/>
        <color indexed="8"/>
        <rFont val="Arial Narrow"/>
        <family val="2"/>
      </rPr>
      <t>6</t>
    </r>
  </si>
  <si>
    <r>
      <t xml:space="preserve">Rockbridge County </t>
    </r>
    <r>
      <rPr>
        <vertAlign val="superscript"/>
        <sz val="10"/>
        <color indexed="8"/>
        <rFont val="Arial Narrow"/>
        <family val="2"/>
      </rPr>
      <t>7</t>
    </r>
  </si>
  <si>
    <r>
      <t xml:space="preserve">Williamsburg-James City County </t>
    </r>
    <r>
      <rPr>
        <vertAlign val="superscript"/>
        <sz val="10"/>
        <color indexed="8"/>
        <rFont val="Arial Narrow"/>
        <family val="2"/>
      </rPr>
      <t>8</t>
    </r>
  </si>
  <si>
    <r>
      <t>Total Graduates &amp; Completers</t>
    </r>
    <r>
      <rPr>
        <b/>
        <vertAlign val="superscript"/>
        <sz val="8"/>
        <rFont val="Arial Narrow"/>
        <family val="2"/>
      </rPr>
      <t>2</t>
    </r>
    <r>
      <rPr>
        <b/>
        <sz val="8"/>
        <rFont val="Arial Narrow"/>
        <family val="2"/>
      </rPr>
      <t xml:space="preserve"> 2010-2011</t>
    </r>
  </si>
  <si>
    <t>2 Data include summer, 2011 graduates and completers.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</si>
</sst>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0.0"/>
    <numFmt numFmtId="167" formatCode="#,##0.0"/>
  </numFmts>
  <fonts count="46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5" applyFont="1" applyBorder="1">
      <alignment/>
      <protection/>
    </xf>
    <xf numFmtId="3" fontId="2" fillId="0" borderId="0" xfId="55" applyNumberFormat="1" applyFont="1" applyBorder="1">
      <alignment/>
      <protection/>
    </xf>
    <xf numFmtId="38" fontId="2" fillId="0" borderId="0" xfId="55" applyNumberFormat="1" applyFont="1" applyBorder="1">
      <alignment/>
      <protection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Font="1" applyAlignment="1">
      <alignment/>
    </xf>
    <xf numFmtId="3" fontId="3" fillId="0" borderId="0" xfId="42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55" applyFont="1" applyBorder="1" applyAlignment="1">
      <alignment horizontal="left"/>
      <protection/>
    </xf>
    <xf numFmtId="3" fontId="6" fillId="0" borderId="10" xfId="55" applyNumberFormat="1" applyFont="1" applyBorder="1" applyAlignment="1">
      <alignment horizontal="left"/>
      <protection/>
    </xf>
    <xf numFmtId="38" fontId="6" fillId="0" borderId="10" xfId="55" applyNumberFormat="1" applyFont="1" applyBorder="1" applyAlignment="1">
      <alignment horizontal="left"/>
      <protection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0" xfId="55" applyNumberFormat="1" applyFont="1" applyBorder="1" applyAlignment="1">
      <alignment horizontal="center"/>
      <protection/>
    </xf>
    <xf numFmtId="3" fontId="6" fillId="0" borderId="10" xfId="42" applyNumberFormat="1" applyFont="1" applyBorder="1" applyAlignment="1">
      <alignment/>
      <protection/>
    </xf>
    <xf numFmtId="3" fontId="6" fillId="0" borderId="10" xfId="42" applyNumberFormat="1" applyFont="1" applyBorder="1" applyAlignment="1">
      <alignment horizontal="center"/>
      <protection/>
    </xf>
    <xf numFmtId="167" fontId="6" fillId="0" borderId="10" xfId="42" applyNumberFormat="1" applyFont="1" applyBorder="1" applyAlignment="1">
      <alignment horizontal="center"/>
      <protection/>
    </xf>
    <xf numFmtId="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167" fontId="10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167" fontId="1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2" fontId="5" fillId="0" borderId="11" xfId="0" applyNumberFormat="1" applyFont="1" applyBorder="1" applyAlignment="1">
      <alignment/>
    </xf>
    <xf numFmtId="0" fontId="0" fillId="33" borderId="0" xfId="0" applyFont="1" applyFill="1" applyAlignment="1">
      <alignment/>
    </xf>
    <xf numFmtId="3" fontId="3" fillId="0" borderId="12" xfId="42" applyNumberFormat="1" applyFont="1" applyBorder="1" applyAlignment="1">
      <alignment horizontal="center" vertical="center" wrapText="1"/>
      <protection/>
    </xf>
    <xf numFmtId="3" fontId="3" fillId="0" borderId="12" xfId="42" applyNumberFormat="1" applyFont="1" applyBorder="1" applyAlignment="1">
      <alignment horizontal="center"/>
      <protection/>
    </xf>
    <xf numFmtId="3" fontId="8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" fontId="6" fillId="0" borderId="10" xfId="42" applyNumberFormat="1" applyFont="1" applyBorder="1" applyAlignment="1">
      <alignment horizontal="center"/>
      <protection/>
    </xf>
    <xf numFmtId="38" fontId="6" fillId="0" borderId="10" xfId="42" applyNumberFormat="1" applyFont="1" applyBorder="1" applyAlignment="1">
      <alignment horizontal="center" wrapText="1"/>
      <protection/>
    </xf>
    <xf numFmtId="0" fontId="2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left"/>
      <protection/>
    </xf>
    <xf numFmtId="0" fontId="6" fillId="0" borderId="10" xfId="0" applyFont="1" applyBorder="1" applyAlignment="1">
      <alignment horizontal="center"/>
    </xf>
    <xf numFmtId="38" fontId="6" fillId="0" borderId="10" xfId="55" applyNumberFormat="1" applyFont="1" applyBorder="1" applyAlignment="1">
      <alignment horizontal="center"/>
      <protection/>
    </xf>
    <xf numFmtId="166" fontId="6" fillId="0" borderId="10" xfId="55" applyNumberFormat="1" applyFont="1" applyBorder="1" applyAlignment="1">
      <alignment horizontal="center" wrapText="1"/>
      <protection/>
    </xf>
    <xf numFmtId="166" fontId="6" fillId="0" borderId="10" xfId="0" applyNumberFormat="1" applyFont="1" applyBorder="1" applyAlignment="1">
      <alignment horizontal="center"/>
    </xf>
    <xf numFmtId="0" fontId="6" fillId="0" borderId="10" xfId="55" applyFont="1" applyBorder="1" applyAlignment="1">
      <alignment/>
      <protection/>
    </xf>
    <xf numFmtId="3" fontId="6" fillId="0" borderId="10" xfId="55" applyNumberFormat="1" applyFont="1" applyBorder="1" applyAlignment="1">
      <alignment horizont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 Comple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4"/>
  <sheetViews>
    <sheetView tabSelected="1" zoomScalePageLayoutView="0" workbookViewId="0" topLeftCell="A127">
      <selection activeCell="A146" sqref="A146:IV146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9.28125" style="0" customWidth="1"/>
    <col min="4" max="4" width="6.8515625" style="0" customWidth="1"/>
    <col min="5" max="5" width="7.28125" style="0" customWidth="1"/>
    <col min="6" max="6" width="7.140625" style="0" customWidth="1"/>
    <col min="7" max="7" width="7.57421875" style="0" customWidth="1"/>
    <col min="8" max="8" width="6.421875" style="0" customWidth="1"/>
    <col min="9" max="9" width="8.7109375" style="0" customWidth="1"/>
    <col min="10" max="10" width="7.28125" style="0" customWidth="1"/>
    <col min="11" max="11" width="5.57421875" style="0" customWidth="1"/>
    <col min="12" max="12" width="10.28125" style="0" hidden="1" customWidth="1"/>
    <col min="13" max="13" width="9.00390625" style="30" customWidth="1"/>
    <col min="14" max="14" width="9.00390625" style="30" hidden="1" customWidth="1"/>
    <col min="15" max="15" width="5.7109375" style="30" customWidth="1"/>
    <col min="16" max="16" width="5.28125" style="30" customWidth="1"/>
    <col min="17" max="17" width="6.8515625" style="30" customWidth="1"/>
    <col min="18" max="18" width="5.28125" style="30" customWidth="1"/>
    <col min="19" max="19" width="7.421875" style="30" customWidth="1"/>
    <col min="20" max="20" width="5.00390625" style="30" customWidth="1"/>
    <col min="21" max="21" width="5.57421875" style="30" customWidth="1"/>
    <col min="22" max="22" width="6.28125" style="30" customWidth="1"/>
    <col min="23" max="23" width="5.421875" style="30" customWidth="1"/>
    <col min="24" max="24" width="4.7109375" style="30" customWidth="1"/>
    <col min="25" max="25" width="6.00390625" style="30" customWidth="1"/>
    <col min="26" max="26" width="4.7109375" style="30" customWidth="1"/>
    <col min="27" max="27" width="4.7109375" style="0" customWidth="1"/>
  </cols>
  <sheetData>
    <row r="1" spans="1:27" ht="13.5">
      <c r="A1" s="1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1"/>
      <c r="M1" s="2"/>
      <c r="N1" s="1"/>
      <c r="O1" s="4"/>
      <c r="P1" s="5"/>
      <c r="Q1" s="4"/>
      <c r="R1" s="4"/>
      <c r="S1" s="4"/>
      <c r="T1" s="5"/>
      <c r="U1" s="4"/>
      <c r="V1" s="4"/>
      <c r="W1" s="4"/>
      <c r="X1" s="5"/>
      <c r="Y1" s="4"/>
      <c r="Z1" s="5"/>
      <c r="AA1" s="5"/>
    </row>
    <row r="2" spans="1:27" ht="13.5">
      <c r="A2" s="1" t="s">
        <v>148</v>
      </c>
      <c r="B2" s="1"/>
      <c r="C2" s="2"/>
      <c r="D2" s="3"/>
      <c r="E2" s="3"/>
      <c r="F2" s="3"/>
      <c r="G2" s="3"/>
      <c r="H2" s="3"/>
      <c r="I2" s="3"/>
      <c r="J2" s="3"/>
      <c r="K2" s="3"/>
      <c r="L2" s="1"/>
      <c r="M2" s="2"/>
      <c r="N2" s="1"/>
      <c r="O2" s="4"/>
      <c r="P2" s="5"/>
      <c r="Q2" s="4"/>
      <c r="R2" s="4"/>
      <c r="S2" s="4"/>
      <c r="T2" s="5"/>
      <c r="U2" s="4"/>
      <c r="V2" s="4"/>
      <c r="W2" s="4"/>
      <c r="X2" s="5"/>
      <c r="Y2" s="4"/>
      <c r="Z2" s="5"/>
      <c r="AA2" s="5"/>
    </row>
    <row r="3" spans="1:27" ht="13.5">
      <c r="A3" s="46" t="s">
        <v>144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"/>
      <c r="P3" s="5"/>
      <c r="Q3" s="4"/>
      <c r="R3" s="4"/>
      <c r="S3" s="4"/>
      <c r="T3" s="5"/>
      <c r="U3" s="4"/>
      <c r="V3" s="4"/>
      <c r="W3" s="4"/>
      <c r="X3" s="5"/>
      <c r="Y3" s="4"/>
      <c r="Z3" s="5"/>
      <c r="AA3" s="5"/>
    </row>
    <row r="4" spans="1:27" ht="13.5">
      <c r="A4" s="47" t="s">
        <v>150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"/>
      <c r="P4" s="5"/>
      <c r="Q4" s="4"/>
      <c r="R4" s="4"/>
      <c r="S4" s="4"/>
      <c r="T4" s="5"/>
      <c r="U4" s="4"/>
      <c r="V4" s="4"/>
      <c r="W4" s="4"/>
      <c r="X4" s="5"/>
      <c r="Y4" s="4"/>
      <c r="Z4" s="5"/>
      <c r="AA4" s="5"/>
    </row>
    <row r="5" spans="1:27" ht="13.5">
      <c r="A5" s="16"/>
      <c r="B5" s="16"/>
      <c r="C5" s="17"/>
      <c r="D5" s="18"/>
      <c r="E5" s="18"/>
      <c r="F5" s="18"/>
      <c r="G5" s="18"/>
      <c r="H5" s="18"/>
      <c r="I5" s="18"/>
      <c r="J5" s="18"/>
      <c r="K5" s="18"/>
      <c r="L5" s="16"/>
      <c r="M5" s="17"/>
      <c r="N5" s="16"/>
      <c r="O5" s="19"/>
      <c r="P5" s="20"/>
      <c r="Q5" s="19"/>
      <c r="R5" s="19"/>
      <c r="S5" s="19"/>
      <c r="T5" s="20"/>
      <c r="U5" s="19"/>
      <c r="V5" s="19"/>
      <c r="W5" s="19"/>
      <c r="X5" s="20"/>
      <c r="Y5" s="19"/>
      <c r="Z5" s="20"/>
      <c r="AA5" s="5"/>
    </row>
    <row r="6" spans="1:27" ht="29.25" customHeight="1">
      <c r="A6" s="48"/>
      <c r="B6" s="48"/>
      <c r="C6" s="21"/>
      <c r="D6" s="49" t="s">
        <v>126</v>
      </c>
      <c r="E6" s="49"/>
      <c r="F6" s="49"/>
      <c r="G6" s="49"/>
      <c r="H6" s="49"/>
      <c r="I6" s="49" t="s">
        <v>127</v>
      </c>
      <c r="J6" s="49"/>
      <c r="K6" s="49"/>
      <c r="L6" s="22"/>
      <c r="M6" s="19"/>
      <c r="N6" s="23"/>
      <c r="O6" s="44" t="s">
        <v>128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1"/>
    </row>
    <row r="7" spans="1:27" ht="26.25" customHeight="1">
      <c r="A7" s="52" t="s">
        <v>129</v>
      </c>
      <c r="B7" s="52"/>
      <c r="C7" s="53" t="s">
        <v>149</v>
      </c>
      <c r="D7" s="45" t="s">
        <v>130</v>
      </c>
      <c r="E7" s="45" t="s">
        <v>131</v>
      </c>
      <c r="F7" s="45" t="s">
        <v>132</v>
      </c>
      <c r="G7" s="45" t="s">
        <v>133</v>
      </c>
      <c r="H7" s="45" t="s">
        <v>134</v>
      </c>
      <c r="I7" s="45" t="s">
        <v>135</v>
      </c>
      <c r="J7" s="45" t="s">
        <v>136</v>
      </c>
      <c r="K7" s="45" t="s">
        <v>159</v>
      </c>
      <c r="L7" s="50" t="s">
        <v>146</v>
      </c>
      <c r="M7" s="53" t="s">
        <v>166</v>
      </c>
      <c r="N7" s="50" t="s">
        <v>147</v>
      </c>
      <c r="O7" s="55" t="s">
        <v>137</v>
      </c>
      <c r="P7" s="55"/>
      <c r="Q7" s="55" t="s">
        <v>138</v>
      </c>
      <c r="R7" s="55"/>
      <c r="S7" s="55" t="s">
        <v>139</v>
      </c>
      <c r="T7" s="55"/>
      <c r="U7" s="54" t="s">
        <v>140</v>
      </c>
      <c r="V7" s="54"/>
      <c r="W7" s="54" t="s">
        <v>141</v>
      </c>
      <c r="X7" s="54"/>
      <c r="Y7" s="55" t="s">
        <v>142</v>
      </c>
      <c r="Z7" s="55"/>
      <c r="AA7" s="40"/>
    </row>
    <row r="8" spans="1:34" ht="54.75" customHeight="1">
      <c r="A8" s="52"/>
      <c r="B8" s="52"/>
      <c r="C8" s="53"/>
      <c r="D8" s="45"/>
      <c r="E8" s="45"/>
      <c r="F8" s="45"/>
      <c r="G8" s="45"/>
      <c r="H8" s="45"/>
      <c r="I8" s="45"/>
      <c r="J8" s="45"/>
      <c r="K8" s="45"/>
      <c r="L8" s="51"/>
      <c r="M8" s="53"/>
      <c r="N8" s="50"/>
      <c r="O8" s="24"/>
      <c r="P8" s="24" t="s">
        <v>143</v>
      </c>
      <c r="Q8" s="24"/>
      <c r="R8" s="25" t="s">
        <v>143</v>
      </c>
      <c r="S8" s="24"/>
      <c r="T8" s="24" t="s">
        <v>143</v>
      </c>
      <c r="U8" s="24"/>
      <c r="V8" s="24" t="s">
        <v>143</v>
      </c>
      <c r="W8" s="24"/>
      <c r="X8" s="24" t="s">
        <v>143</v>
      </c>
      <c r="Y8" s="24"/>
      <c r="Z8" s="24" t="s">
        <v>143</v>
      </c>
      <c r="AA8" s="13"/>
      <c r="AB8" s="39"/>
      <c r="AC8" s="39"/>
      <c r="AD8" s="39"/>
      <c r="AE8" s="39"/>
      <c r="AF8" s="39"/>
      <c r="AG8" s="39"/>
      <c r="AH8" s="39"/>
    </row>
    <row r="9" spans="1:34" ht="12.75">
      <c r="A9" s="6"/>
      <c r="B9" s="6"/>
      <c r="C9" s="7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8"/>
      <c r="U9" s="29"/>
      <c r="V9" s="28"/>
      <c r="W9" s="29"/>
      <c r="X9" s="28"/>
      <c r="Y9" s="29"/>
      <c r="Z9" s="28"/>
      <c r="AA9" s="14"/>
      <c r="AB9" s="39"/>
      <c r="AC9" s="39"/>
      <c r="AD9" s="39"/>
      <c r="AE9" s="39"/>
      <c r="AF9" s="39"/>
      <c r="AG9" s="39"/>
      <c r="AH9" s="39"/>
    </row>
    <row r="10" spans="1:34" ht="12.75">
      <c r="A10" s="9">
        <v>1</v>
      </c>
      <c r="B10" s="10" t="s">
        <v>75</v>
      </c>
      <c r="C10" s="9">
        <v>501</v>
      </c>
      <c r="D10" s="9">
        <v>166</v>
      </c>
      <c r="E10" s="9">
        <v>130</v>
      </c>
      <c r="F10" s="9">
        <v>13</v>
      </c>
      <c r="G10" s="9">
        <v>6</v>
      </c>
      <c r="H10" s="9">
        <v>0</v>
      </c>
      <c r="I10" s="9">
        <v>2</v>
      </c>
      <c r="J10" s="9">
        <v>1</v>
      </c>
      <c r="K10" s="9">
        <v>9</v>
      </c>
      <c r="L10" s="26" t="e">
        <f>#REF!/C10*100</f>
        <v>#REF!</v>
      </c>
      <c r="M10" s="9">
        <v>327</v>
      </c>
      <c r="N10" s="27">
        <f aca="true" t="shared" si="0" ref="N10:N41">M10/C10*100</f>
        <v>65.26946107784431</v>
      </c>
      <c r="O10" s="9">
        <v>137</v>
      </c>
      <c r="P10" s="27">
        <f>O10/M10*100</f>
        <v>41.896024464831804</v>
      </c>
      <c r="Q10" s="9">
        <v>113</v>
      </c>
      <c r="R10" s="27">
        <f>Q10/M10*100</f>
        <v>34.5565749235474</v>
      </c>
      <c r="S10" s="9">
        <v>6</v>
      </c>
      <c r="T10" s="27">
        <f>S10/M10*100</f>
        <v>1.834862385321101</v>
      </c>
      <c r="U10" s="9">
        <v>42</v>
      </c>
      <c r="V10" s="27">
        <f>U10/M10*100</f>
        <v>12.844036697247708</v>
      </c>
      <c r="W10" s="9">
        <v>28</v>
      </c>
      <c r="X10" s="26">
        <f>W10/M10*100</f>
        <v>8.56269113149847</v>
      </c>
      <c r="Y10" s="9">
        <v>1</v>
      </c>
      <c r="Z10" s="26">
        <f>Y10/M10*100</f>
        <v>0.3058103975535168</v>
      </c>
      <c r="AA10" s="15"/>
      <c r="AB10" s="12"/>
      <c r="AC10" s="12"/>
      <c r="AD10" s="12"/>
      <c r="AE10" s="12"/>
      <c r="AF10" s="12"/>
      <c r="AG10" s="12"/>
      <c r="AH10" s="12"/>
    </row>
    <row r="11" spans="1:34" ht="12.75">
      <c r="A11" s="9">
        <v>2</v>
      </c>
      <c r="B11" s="10" t="s">
        <v>78</v>
      </c>
      <c r="C11" s="9">
        <v>1123</v>
      </c>
      <c r="D11" s="9">
        <v>264</v>
      </c>
      <c r="E11" s="9">
        <v>667</v>
      </c>
      <c r="F11" s="9">
        <v>6</v>
      </c>
      <c r="G11" s="9">
        <v>36</v>
      </c>
      <c r="H11" s="9">
        <v>0</v>
      </c>
      <c r="I11" s="9">
        <v>3</v>
      </c>
      <c r="J11" s="9">
        <v>1</v>
      </c>
      <c r="K11" s="9">
        <v>5</v>
      </c>
      <c r="L11" s="26" t="e">
        <f>#REF!/C11*100</f>
        <v>#REF!</v>
      </c>
      <c r="M11" s="9">
        <v>982</v>
      </c>
      <c r="N11" s="27">
        <f t="shared" si="0"/>
        <v>87.44434550311665</v>
      </c>
      <c r="O11" s="9">
        <v>207</v>
      </c>
      <c r="P11" s="27">
        <f aca="true" t="shared" si="1" ref="P11:P74">O11/M11*100</f>
        <v>21.079429735234214</v>
      </c>
      <c r="Q11" s="9">
        <v>583</v>
      </c>
      <c r="R11" s="27">
        <f aca="true" t="shared" si="2" ref="R11:R74">Q11/M11*100</f>
        <v>59.36863543788188</v>
      </c>
      <c r="S11" s="9">
        <v>18</v>
      </c>
      <c r="T11" s="27">
        <f aca="true" t="shared" si="3" ref="T11:T74">S11/M11*100</f>
        <v>1.8329938900203666</v>
      </c>
      <c r="U11" s="9">
        <v>135</v>
      </c>
      <c r="V11" s="27">
        <f aca="true" t="shared" si="4" ref="V11:V74">U11/M11*100</f>
        <v>13.747454175152749</v>
      </c>
      <c r="W11" s="9">
        <v>17</v>
      </c>
      <c r="X11" s="26">
        <f aca="true" t="shared" si="5" ref="X11:X74">W11/M11*100</f>
        <v>1.7311608961303464</v>
      </c>
      <c r="Y11" s="9">
        <v>22</v>
      </c>
      <c r="Z11" s="26">
        <f aca="true" t="shared" si="6" ref="Z11:Z74">Y11/M11*100</f>
        <v>2.240325865580448</v>
      </c>
      <c r="AA11" s="15"/>
      <c r="AB11" s="12"/>
      <c r="AC11" s="12"/>
      <c r="AD11" s="12"/>
      <c r="AE11" s="12"/>
      <c r="AF11" s="12"/>
      <c r="AG11" s="12"/>
      <c r="AH11" s="12"/>
    </row>
    <row r="12" spans="1:34" ht="12.75">
      <c r="A12" s="9">
        <v>101</v>
      </c>
      <c r="B12" s="10" t="s">
        <v>52</v>
      </c>
      <c r="C12" s="9">
        <v>741</v>
      </c>
      <c r="D12" s="9">
        <v>378</v>
      </c>
      <c r="E12" s="9">
        <v>245</v>
      </c>
      <c r="F12" s="9">
        <v>16</v>
      </c>
      <c r="G12" s="9">
        <v>30</v>
      </c>
      <c r="H12" s="9">
        <v>0</v>
      </c>
      <c r="I12" s="9">
        <v>0</v>
      </c>
      <c r="J12" s="9">
        <v>0</v>
      </c>
      <c r="K12" s="9">
        <v>45</v>
      </c>
      <c r="L12" s="26" t="e">
        <f>#REF!/C12*100</f>
        <v>#REF!</v>
      </c>
      <c r="M12" s="9">
        <v>714</v>
      </c>
      <c r="N12" s="27">
        <f t="shared" si="0"/>
        <v>96.35627530364373</v>
      </c>
      <c r="O12" s="9">
        <v>98</v>
      </c>
      <c r="P12" s="27">
        <f t="shared" si="1"/>
        <v>13.725490196078432</v>
      </c>
      <c r="Q12" s="9">
        <v>209</v>
      </c>
      <c r="R12" s="27">
        <f t="shared" si="2"/>
        <v>29.271708683473392</v>
      </c>
      <c r="S12" s="9">
        <v>48</v>
      </c>
      <c r="T12" s="27">
        <f t="shared" si="3"/>
        <v>6.722689075630252</v>
      </c>
      <c r="U12" s="9">
        <v>0</v>
      </c>
      <c r="V12" s="27">
        <f t="shared" si="4"/>
        <v>0</v>
      </c>
      <c r="W12" s="9">
        <v>1</v>
      </c>
      <c r="X12" s="26">
        <f t="shared" si="5"/>
        <v>0.1400560224089636</v>
      </c>
      <c r="Y12" s="9">
        <v>358</v>
      </c>
      <c r="Z12" s="26">
        <f t="shared" si="6"/>
        <v>50.14005602240896</v>
      </c>
      <c r="AA12" s="15"/>
      <c r="AB12" s="12"/>
      <c r="AC12" s="12"/>
      <c r="AD12" s="12"/>
      <c r="AE12" s="12"/>
      <c r="AF12" s="12"/>
      <c r="AG12" s="12"/>
      <c r="AH12" s="12"/>
    </row>
    <row r="13" spans="1:34" ht="15">
      <c r="A13" s="9">
        <v>3</v>
      </c>
      <c r="B13" s="10" t="s">
        <v>160</v>
      </c>
      <c r="C13" s="9">
        <v>238</v>
      </c>
      <c r="D13" s="9">
        <v>80</v>
      </c>
      <c r="E13" s="9">
        <v>114</v>
      </c>
      <c r="F13" s="9">
        <v>5</v>
      </c>
      <c r="G13" s="9">
        <v>7</v>
      </c>
      <c r="H13" s="9">
        <v>0</v>
      </c>
      <c r="I13" s="9">
        <v>0</v>
      </c>
      <c r="J13" s="9">
        <v>0</v>
      </c>
      <c r="K13" s="9">
        <v>3</v>
      </c>
      <c r="L13" s="26" t="e">
        <f>#REF!/C13*100</f>
        <v>#REF!</v>
      </c>
      <c r="M13" s="9">
        <v>209</v>
      </c>
      <c r="N13" s="27">
        <f t="shared" si="0"/>
        <v>87.81512605042016</v>
      </c>
      <c r="O13" s="9">
        <v>103</v>
      </c>
      <c r="P13" s="27">
        <f t="shared" si="1"/>
        <v>49.282296650717704</v>
      </c>
      <c r="Q13" s="9">
        <v>66</v>
      </c>
      <c r="R13" s="27">
        <f t="shared" si="2"/>
        <v>31.57894736842105</v>
      </c>
      <c r="S13" s="9">
        <v>8</v>
      </c>
      <c r="T13" s="27">
        <f t="shared" si="3"/>
        <v>3.827751196172249</v>
      </c>
      <c r="U13" s="9">
        <v>26</v>
      </c>
      <c r="V13" s="27">
        <f t="shared" si="4"/>
        <v>12.440191387559809</v>
      </c>
      <c r="W13" s="9">
        <v>5</v>
      </c>
      <c r="X13" s="26">
        <f t="shared" si="5"/>
        <v>2.3923444976076556</v>
      </c>
      <c r="Y13" s="9">
        <v>1</v>
      </c>
      <c r="Z13" s="26">
        <f t="shared" si="6"/>
        <v>0.4784688995215311</v>
      </c>
      <c r="AA13" s="15"/>
      <c r="AB13" s="12"/>
      <c r="AC13" s="12"/>
      <c r="AD13" s="12"/>
      <c r="AE13" s="12"/>
      <c r="AF13" s="12"/>
      <c r="AG13" s="12"/>
      <c r="AH13" s="12"/>
    </row>
    <row r="14" spans="1:34" ht="12.75">
      <c r="A14" s="9">
        <v>4</v>
      </c>
      <c r="B14" s="10" t="s">
        <v>47</v>
      </c>
      <c r="C14" s="9">
        <v>143</v>
      </c>
      <c r="D14" s="9">
        <v>57</v>
      </c>
      <c r="E14" s="9">
        <v>46</v>
      </c>
      <c r="F14" s="9">
        <v>5</v>
      </c>
      <c r="G14" s="9">
        <v>2</v>
      </c>
      <c r="H14" s="9">
        <v>0</v>
      </c>
      <c r="I14" s="9">
        <v>0</v>
      </c>
      <c r="J14" s="9">
        <v>2</v>
      </c>
      <c r="K14" s="9">
        <v>0</v>
      </c>
      <c r="L14" s="26" t="e">
        <f>#REF!/C14*100</f>
        <v>#REF!</v>
      </c>
      <c r="M14" s="9">
        <v>112</v>
      </c>
      <c r="N14" s="27">
        <f t="shared" si="0"/>
        <v>78.32167832167832</v>
      </c>
      <c r="O14" s="9">
        <v>43</v>
      </c>
      <c r="P14" s="27">
        <f t="shared" si="1"/>
        <v>38.392857142857146</v>
      </c>
      <c r="Q14" s="9">
        <v>31</v>
      </c>
      <c r="R14" s="27">
        <f t="shared" si="2"/>
        <v>27.67857142857143</v>
      </c>
      <c r="S14" s="9">
        <v>18</v>
      </c>
      <c r="T14" s="27">
        <f t="shared" si="3"/>
        <v>16.071428571428573</v>
      </c>
      <c r="U14" s="9">
        <v>8</v>
      </c>
      <c r="V14" s="27">
        <f t="shared" si="4"/>
        <v>7.142857142857142</v>
      </c>
      <c r="W14" s="9">
        <v>9</v>
      </c>
      <c r="X14" s="26">
        <f t="shared" si="5"/>
        <v>8.035714285714286</v>
      </c>
      <c r="Y14" s="9">
        <v>3</v>
      </c>
      <c r="Z14" s="26">
        <f t="shared" si="6"/>
        <v>2.6785714285714284</v>
      </c>
      <c r="AA14" s="15"/>
      <c r="AB14" s="12"/>
      <c r="AC14" s="12"/>
      <c r="AD14" s="12"/>
      <c r="AE14" s="12"/>
      <c r="AF14" s="12"/>
      <c r="AG14" s="12"/>
      <c r="AH14" s="12"/>
    </row>
    <row r="15" spans="1:34" ht="12.75">
      <c r="A15" s="9">
        <v>5</v>
      </c>
      <c r="B15" s="10" t="s">
        <v>113</v>
      </c>
      <c r="C15" s="9">
        <v>425</v>
      </c>
      <c r="D15" s="9">
        <v>185</v>
      </c>
      <c r="E15" s="9">
        <v>152</v>
      </c>
      <c r="F15" s="9">
        <v>2</v>
      </c>
      <c r="G15" s="9">
        <v>12</v>
      </c>
      <c r="H15" s="9">
        <v>0</v>
      </c>
      <c r="I15" s="9">
        <v>0</v>
      </c>
      <c r="J15" s="9">
        <v>1</v>
      </c>
      <c r="K15" s="9">
        <v>17</v>
      </c>
      <c r="L15" s="26" t="e">
        <f>#REF!/C15*100</f>
        <v>#REF!</v>
      </c>
      <c r="M15" s="9">
        <v>369</v>
      </c>
      <c r="N15" s="27">
        <f t="shared" si="0"/>
        <v>86.82352941176471</v>
      </c>
      <c r="O15" s="9">
        <v>101</v>
      </c>
      <c r="P15" s="27">
        <f t="shared" si="1"/>
        <v>27.371273712737125</v>
      </c>
      <c r="Q15" s="9">
        <v>122</v>
      </c>
      <c r="R15" s="27">
        <f t="shared" si="2"/>
        <v>33.06233062330624</v>
      </c>
      <c r="S15" s="9">
        <v>30</v>
      </c>
      <c r="T15" s="27">
        <f t="shared" si="3"/>
        <v>8.130081300813007</v>
      </c>
      <c r="U15" s="9">
        <v>66</v>
      </c>
      <c r="V15" s="27">
        <f t="shared" si="4"/>
        <v>17.88617886178862</v>
      </c>
      <c r="W15" s="9">
        <v>26</v>
      </c>
      <c r="X15" s="26">
        <f t="shared" si="5"/>
        <v>7.046070460704606</v>
      </c>
      <c r="Y15" s="9">
        <v>24</v>
      </c>
      <c r="Z15" s="26">
        <f t="shared" si="6"/>
        <v>6.504065040650407</v>
      </c>
      <c r="AA15" s="15"/>
      <c r="AB15" s="12"/>
      <c r="AC15" s="12"/>
      <c r="AD15" s="12"/>
      <c r="AE15" s="12"/>
      <c r="AF15" s="12"/>
      <c r="AG15" s="12"/>
      <c r="AH15" s="12"/>
    </row>
    <row r="16" spans="1:34" ht="12.75">
      <c r="A16" s="9">
        <v>6</v>
      </c>
      <c r="B16" s="10" t="s">
        <v>5</v>
      </c>
      <c r="C16" s="9">
        <v>202</v>
      </c>
      <c r="D16" s="9">
        <v>68</v>
      </c>
      <c r="E16" s="9">
        <v>79</v>
      </c>
      <c r="F16" s="9">
        <v>7</v>
      </c>
      <c r="G16" s="9">
        <v>3</v>
      </c>
      <c r="H16" s="9">
        <v>0</v>
      </c>
      <c r="I16" s="9">
        <v>1</v>
      </c>
      <c r="J16" s="9">
        <v>0</v>
      </c>
      <c r="K16" s="9">
        <v>24</v>
      </c>
      <c r="L16" s="26" t="e">
        <f>#REF!/C16*100</f>
        <v>#REF!</v>
      </c>
      <c r="M16" s="9">
        <v>182</v>
      </c>
      <c r="N16" s="27">
        <f t="shared" si="0"/>
        <v>90.0990099009901</v>
      </c>
      <c r="O16" s="9">
        <v>47</v>
      </c>
      <c r="P16" s="27">
        <f t="shared" si="1"/>
        <v>25.82417582417583</v>
      </c>
      <c r="Q16" s="9">
        <v>69</v>
      </c>
      <c r="R16" s="27">
        <f t="shared" si="2"/>
        <v>37.91208791208791</v>
      </c>
      <c r="S16" s="9">
        <v>9</v>
      </c>
      <c r="T16" s="27">
        <f t="shared" si="3"/>
        <v>4.945054945054945</v>
      </c>
      <c r="U16" s="9">
        <v>35</v>
      </c>
      <c r="V16" s="27">
        <f t="shared" si="4"/>
        <v>19.230769230769234</v>
      </c>
      <c r="W16" s="9">
        <v>12</v>
      </c>
      <c r="X16" s="26">
        <f t="shared" si="5"/>
        <v>6.593406593406594</v>
      </c>
      <c r="Y16" s="9">
        <v>10</v>
      </c>
      <c r="Z16" s="26">
        <f t="shared" si="6"/>
        <v>5.4945054945054945</v>
      </c>
      <c r="AA16" s="15"/>
      <c r="AB16" s="12"/>
      <c r="AC16" s="12"/>
      <c r="AD16" s="12"/>
      <c r="AE16" s="12"/>
      <c r="AF16" s="12"/>
      <c r="AG16" s="12"/>
      <c r="AH16" s="12"/>
    </row>
    <row r="17" spans="1:34" ht="12.75">
      <c r="A17" s="9">
        <v>7</v>
      </c>
      <c r="B17" s="10" t="s">
        <v>55</v>
      </c>
      <c r="C17" s="9">
        <v>1404</v>
      </c>
      <c r="D17" s="9">
        <v>443</v>
      </c>
      <c r="E17" s="9">
        <v>810</v>
      </c>
      <c r="F17" s="9">
        <v>49</v>
      </c>
      <c r="G17" s="9">
        <v>17</v>
      </c>
      <c r="H17" s="9">
        <v>0</v>
      </c>
      <c r="I17" s="9">
        <v>4</v>
      </c>
      <c r="J17" s="9">
        <v>0</v>
      </c>
      <c r="K17" s="9">
        <v>4</v>
      </c>
      <c r="L17" s="26" t="e">
        <f>#REF!/C17*100</f>
        <v>#REF!</v>
      </c>
      <c r="M17" s="9">
        <v>1327</v>
      </c>
      <c r="N17" s="27">
        <f t="shared" si="0"/>
        <v>94.51566951566952</v>
      </c>
      <c r="O17" s="9">
        <v>334</v>
      </c>
      <c r="P17" s="27">
        <f t="shared" si="1"/>
        <v>25.169555388093446</v>
      </c>
      <c r="Q17" s="9">
        <v>824</v>
      </c>
      <c r="R17" s="27">
        <f t="shared" si="2"/>
        <v>62.094951017332335</v>
      </c>
      <c r="S17" s="9">
        <v>31</v>
      </c>
      <c r="T17" s="27">
        <f t="shared" si="3"/>
        <v>2.3360964581763377</v>
      </c>
      <c r="U17" s="9">
        <v>89</v>
      </c>
      <c r="V17" s="27">
        <f t="shared" si="4"/>
        <v>6.706857573474001</v>
      </c>
      <c r="W17" s="9">
        <v>30</v>
      </c>
      <c r="X17" s="26">
        <f t="shared" si="5"/>
        <v>2.260738507912585</v>
      </c>
      <c r="Y17" s="9">
        <v>19</v>
      </c>
      <c r="Z17" s="26">
        <f t="shared" si="6"/>
        <v>1.4318010550113038</v>
      </c>
      <c r="AA17" s="15"/>
      <c r="AB17" s="12"/>
      <c r="AC17" s="12"/>
      <c r="AD17" s="12"/>
      <c r="AE17" s="12"/>
      <c r="AF17" s="12"/>
      <c r="AG17" s="12"/>
      <c r="AH17" s="12"/>
    </row>
    <row r="18" spans="1:34" ht="12.75">
      <c r="A18" s="9">
        <v>8</v>
      </c>
      <c r="B18" s="10" t="s">
        <v>119</v>
      </c>
      <c r="C18" s="9">
        <v>960</v>
      </c>
      <c r="D18" s="9">
        <v>344</v>
      </c>
      <c r="E18" s="9">
        <v>403</v>
      </c>
      <c r="F18" s="9">
        <v>19</v>
      </c>
      <c r="G18" s="9">
        <v>20</v>
      </c>
      <c r="H18" s="9">
        <v>0</v>
      </c>
      <c r="I18" s="9">
        <v>2</v>
      </c>
      <c r="J18" s="9">
        <v>0</v>
      </c>
      <c r="K18" s="9">
        <v>15</v>
      </c>
      <c r="L18" s="26" t="e">
        <f>#REF!/C18*100</f>
        <v>#REF!</v>
      </c>
      <c r="M18" s="9">
        <v>803</v>
      </c>
      <c r="N18" s="27">
        <f t="shared" si="0"/>
        <v>83.64583333333333</v>
      </c>
      <c r="O18" s="9">
        <v>212</v>
      </c>
      <c r="P18" s="27">
        <f t="shared" si="1"/>
        <v>26.40099626400996</v>
      </c>
      <c r="Q18" s="9">
        <v>304</v>
      </c>
      <c r="R18" s="27">
        <f t="shared" si="2"/>
        <v>37.858032378580326</v>
      </c>
      <c r="S18" s="9">
        <v>21</v>
      </c>
      <c r="T18" s="27">
        <f t="shared" si="3"/>
        <v>2.6151930261519305</v>
      </c>
      <c r="U18" s="9">
        <v>231</v>
      </c>
      <c r="V18" s="27">
        <f t="shared" si="4"/>
        <v>28.767123287671232</v>
      </c>
      <c r="W18" s="9">
        <v>25</v>
      </c>
      <c r="X18" s="26">
        <f t="shared" si="5"/>
        <v>3.1133250311332503</v>
      </c>
      <c r="Y18" s="9">
        <v>10</v>
      </c>
      <c r="Z18" s="26">
        <f t="shared" si="6"/>
        <v>1.2453300124533</v>
      </c>
      <c r="AA18" s="15"/>
      <c r="AB18" s="12"/>
      <c r="AC18" s="12"/>
      <c r="AD18" s="12"/>
      <c r="AE18" s="12"/>
      <c r="AF18" s="12"/>
      <c r="AG18" s="12"/>
      <c r="AH18" s="12"/>
    </row>
    <row r="19" spans="1:34" ht="12.75">
      <c r="A19" s="9">
        <v>9</v>
      </c>
      <c r="B19" s="10" t="s">
        <v>7</v>
      </c>
      <c r="C19" s="9">
        <v>57</v>
      </c>
      <c r="D19" s="9">
        <v>22</v>
      </c>
      <c r="E19" s="9">
        <v>21</v>
      </c>
      <c r="F19" s="9">
        <v>4</v>
      </c>
      <c r="G19" s="9">
        <v>2</v>
      </c>
      <c r="H19" s="9">
        <v>0</v>
      </c>
      <c r="I19" s="9">
        <v>0</v>
      </c>
      <c r="J19" s="9">
        <v>0</v>
      </c>
      <c r="K19" s="9">
        <v>1</v>
      </c>
      <c r="L19" s="26" t="e">
        <f>#REF!/C19*100</f>
        <v>#REF!</v>
      </c>
      <c r="M19" s="9">
        <v>50</v>
      </c>
      <c r="N19" s="27">
        <f t="shared" si="0"/>
        <v>87.71929824561403</v>
      </c>
      <c r="O19" s="9">
        <v>18</v>
      </c>
      <c r="P19" s="27">
        <f t="shared" si="1"/>
        <v>36</v>
      </c>
      <c r="Q19" s="9">
        <v>18</v>
      </c>
      <c r="R19" s="27">
        <f t="shared" si="2"/>
        <v>36</v>
      </c>
      <c r="S19" s="9">
        <v>8</v>
      </c>
      <c r="T19" s="27">
        <f t="shared" si="3"/>
        <v>16</v>
      </c>
      <c r="U19" s="9">
        <v>5</v>
      </c>
      <c r="V19" s="27">
        <f t="shared" si="4"/>
        <v>10</v>
      </c>
      <c r="W19" s="9">
        <v>1</v>
      </c>
      <c r="X19" s="26">
        <f t="shared" si="5"/>
        <v>2</v>
      </c>
      <c r="Y19" s="9">
        <v>0</v>
      </c>
      <c r="Z19" s="26">
        <f t="shared" si="6"/>
        <v>0</v>
      </c>
      <c r="AA19" s="15"/>
      <c r="AB19" s="12"/>
      <c r="AC19" s="12"/>
      <c r="AD19" s="12"/>
      <c r="AE19" s="12"/>
      <c r="AF19" s="12"/>
      <c r="AG19" s="12"/>
      <c r="AH19" s="12"/>
    </row>
    <row r="20" spans="1:34" ht="15">
      <c r="A20" s="9">
        <v>10</v>
      </c>
      <c r="B20" s="10" t="s">
        <v>161</v>
      </c>
      <c r="C20" s="9">
        <v>912</v>
      </c>
      <c r="D20" s="9">
        <v>334</v>
      </c>
      <c r="E20" s="9">
        <v>423</v>
      </c>
      <c r="F20" s="9">
        <v>4</v>
      </c>
      <c r="G20" s="9">
        <v>25</v>
      </c>
      <c r="H20" s="9">
        <v>0</v>
      </c>
      <c r="I20" s="9">
        <v>5</v>
      </c>
      <c r="J20" s="9">
        <v>9</v>
      </c>
      <c r="K20" s="9">
        <v>12</v>
      </c>
      <c r="L20" s="26" t="e">
        <f>#REF!/C20*100</f>
        <v>#REF!</v>
      </c>
      <c r="M20" s="9">
        <v>812</v>
      </c>
      <c r="N20" s="27">
        <f t="shared" si="0"/>
        <v>89.03508771929825</v>
      </c>
      <c r="O20" s="9">
        <v>272</v>
      </c>
      <c r="P20" s="27">
        <f t="shared" si="1"/>
        <v>33.497536945812804</v>
      </c>
      <c r="Q20" s="9">
        <v>415</v>
      </c>
      <c r="R20" s="27">
        <f t="shared" si="2"/>
        <v>51.108374384236456</v>
      </c>
      <c r="S20" s="9">
        <v>40</v>
      </c>
      <c r="T20" s="27">
        <f t="shared" si="3"/>
        <v>4.926108374384237</v>
      </c>
      <c r="U20" s="9">
        <v>34</v>
      </c>
      <c r="V20" s="27">
        <f t="shared" si="4"/>
        <v>4.1871921182266005</v>
      </c>
      <c r="W20" s="9">
        <v>17</v>
      </c>
      <c r="X20" s="26">
        <f t="shared" si="5"/>
        <v>2.0935960591133003</v>
      </c>
      <c r="Y20" s="9">
        <v>34</v>
      </c>
      <c r="Z20" s="26">
        <f t="shared" si="6"/>
        <v>4.1871921182266005</v>
      </c>
      <c r="AA20" s="15"/>
      <c r="AB20" s="12"/>
      <c r="AC20" s="12"/>
      <c r="AD20" s="12"/>
      <c r="AE20" s="12"/>
      <c r="AF20" s="12"/>
      <c r="AG20" s="12"/>
      <c r="AH20" s="12"/>
    </row>
    <row r="21" spans="1:34" ht="12.75">
      <c r="A21" s="9">
        <v>11</v>
      </c>
      <c r="B21" s="10" t="s">
        <v>100</v>
      </c>
      <c r="C21" s="9">
        <v>74</v>
      </c>
      <c r="D21" s="9">
        <v>46</v>
      </c>
      <c r="E21" s="9">
        <v>20</v>
      </c>
      <c r="F21" s="9">
        <v>2</v>
      </c>
      <c r="G21" s="9">
        <v>2</v>
      </c>
      <c r="H21" s="9">
        <v>0</v>
      </c>
      <c r="I21" s="9">
        <v>1</v>
      </c>
      <c r="J21" s="9">
        <v>0</v>
      </c>
      <c r="K21" s="9">
        <v>0</v>
      </c>
      <c r="L21" s="26" t="e">
        <f>#REF!/C21*100</f>
        <v>#REF!</v>
      </c>
      <c r="M21" s="9">
        <v>71</v>
      </c>
      <c r="N21" s="27">
        <f t="shared" si="0"/>
        <v>95.94594594594594</v>
      </c>
      <c r="O21" s="9">
        <v>42</v>
      </c>
      <c r="P21" s="27">
        <f t="shared" si="1"/>
        <v>59.154929577464785</v>
      </c>
      <c r="Q21" s="9">
        <v>17</v>
      </c>
      <c r="R21" s="27">
        <f t="shared" si="2"/>
        <v>23.943661971830984</v>
      </c>
      <c r="S21" s="9">
        <v>1</v>
      </c>
      <c r="T21" s="27">
        <f t="shared" si="3"/>
        <v>1.4084507042253522</v>
      </c>
      <c r="U21" s="9">
        <v>9</v>
      </c>
      <c r="V21" s="27">
        <f t="shared" si="4"/>
        <v>12.676056338028168</v>
      </c>
      <c r="W21" s="9">
        <v>1</v>
      </c>
      <c r="X21" s="26">
        <f t="shared" si="5"/>
        <v>1.4084507042253522</v>
      </c>
      <c r="Y21" s="9">
        <v>1</v>
      </c>
      <c r="Z21" s="26">
        <f t="shared" si="6"/>
        <v>1.4084507042253522</v>
      </c>
      <c r="AA21" s="15"/>
      <c r="AB21" s="12"/>
      <c r="AC21" s="12"/>
      <c r="AD21" s="12"/>
      <c r="AE21" s="12"/>
      <c r="AF21" s="12"/>
      <c r="AG21" s="12"/>
      <c r="AH21" s="12"/>
    </row>
    <row r="22" spans="1:34" ht="12.75">
      <c r="A22" s="9">
        <v>12</v>
      </c>
      <c r="B22" s="10" t="s">
        <v>80</v>
      </c>
      <c r="C22" s="9">
        <v>415</v>
      </c>
      <c r="D22" s="9">
        <v>132</v>
      </c>
      <c r="E22" s="9">
        <v>210</v>
      </c>
      <c r="F22" s="9">
        <v>3</v>
      </c>
      <c r="G22" s="9">
        <v>13</v>
      </c>
      <c r="H22" s="9">
        <v>0</v>
      </c>
      <c r="I22" s="9">
        <v>0</v>
      </c>
      <c r="J22" s="9">
        <v>2</v>
      </c>
      <c r="K22" s="9">
        <v>4</v>
      </c>
      <c r="L22" s="26" t="e">
        <f>#REF!/C22*100</f>
        <v>#REF!</v>
      </c>
      <c r="M22" s="9">
        <v>364</v>
      </c>
      <c r="N22" s="27">
        <f t="shared" si="0"/>
        <v>87.71084337349397</v>
      </c>
      <c r="O22" s="9">
        <v>115</v>
      </c>
      <c r="P22" s="27">
        <f t="shared" si="1"/>
        <v>31.59340659340659</v>
      </c>
      <c r="Q22" s="9">
        <v>163</v>
      </c>
      <c r="R22" s="27">
        <f t="shared" si="2"/>
        <v>44.78021978021978</v>
      </c>
      <c r="S22" s="9">
        <v>18</v>
      </c>
      <c r="T22" s="27">
        <f t="shared" si="3"/>
        <v>4.945054945054945</v>
      </c>
      <c r="U22" s="9">
        <v>53</v>
      </c>
      <c r="V22" s="27">
        <f t="shared" si="4"/>
        <v>14.560439560439562</v>
      </c>
      <c r="W22" s="9">
        <v>13</v>
      </c>
      <c r="X22" s="26">
        <f t="shared" si="5"/>
        <v>3.571428571428571</v>
      </c>
      <c r="Y22" s="9">
        <v>2</v>
      </c>
      <c r="Z22" s="26">
        <f t="shared" si="6"/>
        <v>0.5494505494505495</v>
      </c>
      <c r="AA22" s="15"/>
      <c r="AB22" s="12"/>
      <c r="AC22" s="12"/>
      <c r="AD22" s="12"/>
      <c r="AE22" s="12"/>
      <c r="AF22" s="12"/>
      <c r="AG22" s="12"/>
      <c r="AH22" s="12"/>
    </row>
    <row r="23" spans="1:34" ht="12.75">
      <c r="A23" s="9">
        <v>102</v>
      </c>
      <c r="B23" s="10" t="s">
        <v>37</v>
      </c>
      <c r="C23" s="9">
        <v>194</v>
      </c>
      <c r="D23" s="9">
        <v>60</v>
      </c>
      <c r="E23" s="9">
        <v>54</v>
      </c>
      <c r="F23" s="9">
        <v>9</v>
      </c>
      <c r="G23" s="9">
        <v>13</v>
      </c>
      <c r="H23" s="9">
        <v>0</v>
      </c>
      <c r="I23" s="9">
        <v>2</v>
      </c>
      <c r="J23" s="9">
        <v>1</v>
      </c>
      <c r="K23" s="9">
        <v>5</v>
      </c>
      <c r="L23" s="26" t="e">
        <f>#REF!/C23*100</f>
        <v>#REF!</v>
      </c>
      <c r="M23" s="9">
        <v>144</v>
      </c>
      <c r="N23" s="27">
        <f t="shared" si="0"/>
        <v>74.22680412371135</v>
      </c>
      <c r="O23" s="9">
        <v>49</v>
      </c>
      <c r="P23" s="27">
        <f t="shared" si="1"/>
        <v>34.02777777777778</v>
      </c>
      <c r="Q23" s="9">
        <v>41</v>
      </c>
      <c r="R23" s="27">
        <f t="shared" si="2"/>
        <v>28.47222222222222</v>
      </c>
      <c r="S23" s="9">
        <v>4</v>
      </c>
      <c r="T23" s="27">
        <f t="shared" si="3"/>
        <v>2.7777777777777777</v>
      </c>
      <c r="U23" s="9">
        <v>19</v>
      </c>
      <c r="V23" s="27">
        <f t="shared" si="4"/>
        <v>13.194444444444445</v>
      </c>
      <c r="W23" s="9">
        <v>8</v>
      </c>
      <c r="X23" s="26">
        <f t="shared" si="5"/>
        <v>5.555555555555555</v>
      </c>
      <c r="Y23" s="9">
        <v>23</v>
      </c>
      <c r="Z23" s="26">
        <f t="shared" si="6"/>
        <v>15.972222222222221</v>
      </c>
      <c r="AA23" s="15"/>
      <c r="AB23" s="12"/>
      <c r="AC23" s="12"/>
      <c r="AD23" s="12"/>
      <c r="AE23" s="12"/>
      <c r="AF23" s="12"/>
      <c r="AG23" s="12"/>
      <c r="AH23" s="12"/>
    </row>
    <row r="24" spans="1:34" ht="12.75">
      <c r="A24" s="9">
        <v>13</v>
      </c>
      <c r="B24" s="10" t="s">
        <v>33</v>
      </c>
      <c r="C24" s="9">
        <v>205</v>
      </c>
      <c r="D24" s="9">
        <v>92</v>
      </c>
      <c r="E24" s="9">
        <v>52</v>
      </c>
      <c r="F24" s="9">
        <v>14</v>
      </c>
      <c r="G24" s="9">
        <v>1</v>
      </c>
      <c r="H24" s="9">
        <v>0</v>
      </c>
      <c r="I24" s="9">
        <v>3</v>
      </c>
      <c r="J24" s="9">
        <v>0</v>
      </c>
      <c r="K24" s="9">
        <v>3</v>
      </c>
      <c r="L24" s="26" t="e">
        <f>#REF!/C24*100</f>
        <v>#REF!</v>
      </c>
      <c r="M24" s="9">
        <v>165</v>
      </c>
      <c r="N24" s="27">
        <f t="shared" si="0"/>
        <v>80.48780487804879</v>
      </c>
      <c r="O24" s="9">
        <v>38</v>
      </c>
      <c r="P24" s="27">
        <f t="shared" si="1"/>
        <v>23.03030303030303</v>
      </c>
      <c r="Q24" s="9">
        <v>54</v>
      </c>
      <c r="R24" s="27">
        <f t="shared" si="2"/>
        <v>32.72727272727273</v>
      </c>
      <c r="S24" s="9">
        <v>0</v>
      </c>
      <c r="T24" s="27">
        <f t="shared" si="3"/>
        <v>0</v>
      </c>
      <c r="U24" s="9">
        <v>69</v>
      </c>
      <c r="V24" s="27">
        <f t="shared" si="4"/>
        <v>41.81818181818181</v>
      </c>
      <c r="W24" s="9">
        <v>3</v>
      </c>
      <c r="X24" s="26">
        <f t="shared" si="5"/>
        <v>1.8181818181818181</v>
      </c>
      <c r="Y24" s="9">
        <v>1</v>
      </c>
      <c r="Z24" s="26">
        <f t="shared" si="6"/>
        <v>0.6060606060606061</v>
      </c>
      <c r="AA24" s="15"/>
      <c r="AB24" s="12"/>
      <c r="AC24" s="12"/>
      <c r="AD24" s="12"/>
      <c r="AE24" s="12"/>
      <c r="AF24" s="12"/>
      <c r="AG24" s="12"/>
      <c r="AH24" s="12"/>
    </row>
    <row r="25" spans="1:34" ht="12.75">
      <c r="A25" s="9">
        <v>14</v>
      </c>
      <c r="B25" s="10" t="s">
        <v>92</v>
      </c>
      <c r="C25" s="9">
        <v>286</v>
      </c>
      <c r="D25" s="9">
        <v>146</v>
      </c>
      <c r="E25" s="9">
        <v>69</v>
      </c>
      <c r="F25" s="9">
        <v>29</v>
      </c>
      <c r="G25" s="9">
        <v>0</v>
      </c>
      <c r="H25" s="9">
        <v>0</v>
      </c>
      <c r="I25" s="9">
        <v>2</v>
      </c>
      <c r="J25" s="9">
        <v>3</v>
      </c>
      <c r="K25" s="9">
        <v>0</v>
      </c>
      <c r="L25" s="26" t="e">
        <f>#REF!/C25*100</f>
        <v>#REF!</v>
      </c>
      <c r="M25" s="9">
        <v>249</v>
      </c>
      <c r="N25" s="27">
        <f t="shared" si="0"/>
        <v>87.06293706293707</v>
      </c>
      <c r="O25" s="9">
        <v>117</v>
      </c>
      <c r="P25" s="27">
        <f t="shared" si="1"/>
        <v>46.98795180722892</v>
      </c>
      <c r="Q25" s="9">
        <v>51</v>
      </c>
      <c r="R25" s="27">
        <f t="shared" si="2"/>
        <v>20.481927710843372</v>
      </c>
      <c r="S25" s="9">
        <v>10</v>
      </c>
      <c r="T25" s="27">
        <f t="shared" si="3"/>
        <v>4.016064257028113</v>
      </c>
      <c r="U25" s="9">
        <v>63</v>
      </c>
      <c r="V25" s="27">
        <f t="shared" si="4"/>
        <v>25.301204819277107</v>
      </c>
      <c r="W25" s="9">
        <v>6</v>
      </c>
      <c r="X25" s="26">
        <f t="shared" si="5"/>
        <v>2.4096385542168677</v>
      </c>
      <c r="Y25" s="9">
        <v>2</v>
      </c>
      <c r="Z25" s="26">
        <f t="shared" si="6"/>
        <v>0.8032128514056224</v>
      </c>
      <c r="AA25" s="15"/>
      <c r="AB25" s="12"/>
      <c r="AC25" s="12"/>
      <c r="AD25" s="12"/>
      <c r="AE25" s="12"/>
      <c r="AF25" s="12"/>
      <c r="AG25" s="12"/>
      <c r="AH25" s="12"/>
    </row>
    <row r="26" spans="1:34" ht="12.75">
      <c r="A26" s="9">
        <v>15</v>
      </c>
      <c r="B26" s="10" t="s">
        <v>35</v>
      </c>
      <c r="C26" s="9">
        <v>240</v>
      </c>
      <c r="D26" s="9">
        <v>83</v>
      </c>
      <c r="E26" s="9">
        <v>75</v>
      </c>
      <c r="F26" s="9">
        <v>10</v>
      </c>
      <c r="G26" s="9">
        <v>3</v>
      </c>
      <c r="H26" s="9">
        <v>0</v>
      </c>
      <c r="I26" s="9">
        <v>0</v>
      </c>
      <c r="J26" s="9">
        <v>0</v>
      </c>
      <c r="K26" s="9">
        <v>4</v>
      </c>
      <c r="L26" s="26" t="e">
        <f>#REF!/C26*100</f>
        <v>#REF!</v>
      </c>
      <c r="M26" s="9">
        <v>175</v>
      </c>
      <c r="N26" s="27">
        <f t="shared" si="0"/>
        <v>72.91666666666666</v>
      </c>
      <c r="O26" s="9">
        <v>44</v>
      </c>
      <c r="P26" s="27">
        <f t="shared" si="1"/>
        <v>25.142857142857146</v>
      </c>
      <c r="Q26" s="9">
        <v>71</v>
      </c>
      <c r="R26" s="27">
        <f t="shared" si="2"/>
        <v>40.57142857142857</v>
      </c>
      <c r="S26" s="9">
        <v>13</v>
      </c>
      <c r="T26" s="27">
        <f t="shared" si="3"/>
        <v>7.428571428571429</v>
      </c>
      <c r="U26" s="9">
        <v>42</v>
      </c>
      <c r="V26" s="27">
        <f t="shared" si="4"/>
        <v>24</v>
      </c>
      <c r="W26" s="9">
        <v>5</v>
      </c>
      <c r="X26" s="26">
        <f t="shared" si="5"/>
        <v>2.857142857142857</v>
      </c>
      <c r="Y26" s="9">
        <v>0</v>
      </c>
      <c r="Z26" s="26">
        <f t="shared" si="6"/>
        <v>0</v>
      </c>
      <c r="AA26" s="15"/>
      <c r="AB26" s="12"/>
      <c r="AC26" s="12"/>
      <c r="AD26" s="12"/>
      <c r="AE26" s="12"/>
      <c r="AF26" s="12"/>
      <c r="AG26" s="12"/>
      <c r="AH26" s="12"/>
    </row>
    <row r="27" spans="1:34" ht="12.75">
      <c r="A27" s="9">
        <v>103</v>
      </c>
      <c r="B27" s="10" t="s">
        <v>90</v>
      </c>
      <c r="C27" s="9">
        <v>107</v>
      </c>
      <c r="D27" s="9">
        <v>38</v>
      </c>
      <c r="E27" s="9">
        <v>33</v>
      </c>
      <c r="F27" s="9">
        <v>4</v>
      </c>
      <c r="G27" s="9">
        <v>0</v>
      </c>
      <c r="H27" s="9">
        <v>0</v>
      </c>
      <c r="I27" s="9">
        <v>0</v>
      </c>
      <c r="J27" s="9">
        <v>0</v>
      </c>
      <c r="K27" s="9">
        <v>3</v>
      </c>
      <c r="L27" s="26" t="e">
        <f>#REF!/C27*100</f>
        <v>#REF!</v>
      </c>
      <c r="M27" s="9">
        <v>78</v>
      </c>
      <c r="N27" s="27">
        <f t="shared" si="0"/>
        <v>72.89719626168224</v>
      </c>
      <c r="O27" s="9">
        <v>36</v>
      </c>
      <c r="P27" s="27">
        <f t="shared" si="1"/>
        <v>46.15384615384615</v>
      </c>
      <c r="Q27" s="9">
        <v>23</v>
      </c>
      <c r="R27" s="27">
        <f t="shared" si="2"/>
        <v>29.48717948717949</v>
      </c>
      <c r="S27" s="9">
        <v>5</v>
      </c>
      <c r="T27" s="27">
        <f t="shared" si="3"/>
        <v>6.41025641025641</v>
      </c>
      <c r="U27" s="9">
        <v>11</v>
      </c>
      <c r="V27" s="27">
        <f t="shared" si="4"/>
        <v>14.102564102564102</v>
      </c>
      <c r="W27" s="9">
        <v>3</v>
      </c>
      <c r="X27" s="26">
        <f t="shared" si="5"/>
        <v>3.8461538461538463</v>
      </c>
      <c r="Y27" s="9">
        <v>0</v>
      </c>
      <c r="Z27" s="26">
        <f t="shared" si="6"/>
        <v>0</v>
      </c>
      <c r="AA27" s="15"/>
      <c r="AB27" s="12"/>
      <c r="AC27" s="12"/>
      <c r="AD27" s="12"/>
      <c r="AE27" s="12"/>
      <c r="AF27" s="12"/>
      <c r="AG27" s="12"/>
      <c r="AH27" s="12"/>
    </row>
    <row r="28" spans="1:34" ht="12.75">
      <c r="A28" s="9">
        <v>16</v>
      </c>
      <c r="B28" s="10" t="s">
        <v>88</v>
      </c>
      <c r="C28" s="9">
        <v>763</v>
      </c>
      <c r="D28" s="9">
        <v>302</v>
      </c>
      <c r="E28" s="9">
        <v>287</v>
      </c>
      <c r="F28" s="9">
        <v>23</v>
      </c>
      <c r="G28" s="9">
        <v>12</v>
      </c>
      <c r="H28" s="9">
        <v>0</v>
      </c>
      <c r="I28" s="9">
        <v>0</v>
      </c>
      <c r="J28" s="9">
        <v>0</v>
      </c>
      <c r="K28" s="9">
        <v>59</v>
      </c>
      <c r="L28" s="26" t="e">
        <f>#REF!/C28*100</f>
        <v>#REF!</v>
      </c>
      <c r="M28" s="9">
        <v>683</v>
      </c>
      <c r="N28" s="27">
        <f t="shared" si="0"/>
        <v>89.51507208387942</v>
      </c>
      <c r="O28" s="9">
        <v>213</v>
      </c>
      <c r="P28" s="27">
        <f t="shared" si="1"/>
        <v>31.18594436310395</v>
      </c>
      <c r="Q28" s="9">
        <v>251</v>
      </c>
      <c r="R28" s="27">
        <f t="shared" si="2"/>
        <v>36.749633967789165</v>
      </c>
      <c r="S28" s="9">
        <v>13</v>
      </c>
      <c r="T28" s="27">
        <f t="shared" si="3"/>
        <v>1.903367496339678</v>
      </c>
      <c r="U28" s="9">
        <v>96</v>
      </c>
      <c r="V28" s="27">
        <f t="shared" si="4"/>
        <v>14.055636896046853</v>
      </c>
      <c r="W28" s="9">
        <v>31</v>
      </c>
      <c r="X28" s="26">
        <f t="shared" si="5"/>
        <v>4.538799414348463</v>
      </c>
      <c r="Y28" s="9">
        <v>79</v>
      </c>
      <c r="Z28" s="26">
        <f t="shared" si="6"/>
        <v>11.566617862371888</v>
      </c>
      <c r="AA28" s="15"/>
      <c r="AB28" s="12"/>
      <c r="AC28" s="12"/>
      <c r="AD28" s="12"/>
      <c r="AE28" s="12"/>
      <c r="AF28" s="12"/>
      <c r="AG28" s="12"/>
      <c r="AH28" s="12"/>
    </row>
    <row r="29" spans="1:34" ht="12.75">
      <c r="A29" s="9">
        <v>17</v>
      </c>
      <c r="B29" s="10" t="s">
        <v>59</v>
      </c>
      <c r="C29" s="9">
        <v>357</v>
      </c>
      <c r="D29" s="9">
        <v>133</v>
      </c>
      <c r="E29" s="9">
        <v>100</v>
      </c>
      <c r="F29" s="9">
        <v>8</v>
      </c>
      <c r="G29" s="9">
        <v>12</v>
      </c>
      <c r="H29" s="9">
        <v>0</v>
      </c>
      <c r="I29" s="9">
        <v>0</v>
      </c>
      <c r="J29" s="9">
        <v>1</v>
      </c>
      <c r="K29" s="9">
        <v>2</v>
      </c>
      <c r="L29" s="26" t="e">
        <f>#REF!/C29*100</f>
        <v>#REF!</v>
      </c>
      <c r="M29" s="9">
        <v>256</v>
      </c>
      <c r="N29" s="27">
        <f t="shared" si="0"/>
        <v>71.70868347338936</v>
      </c>
      <c r="O29" s="9">
        <v>107</v>
      </c>
      <c r="P29" s="27">
        <f t="shared" si="1"/>
        <v>41.796875</v>
      </c>
      <c r="Q29" s="9">
        <v>58</v>
      </c>
      <c r="R29" s="27">
        <f t="shared" si="2"/>
        <v>22.65625</v>
      </c>
      <c r="S29" s="9">
        <v>6</v>
      </c>
      <c r="T29" s="27">
        <f t="shared" si="3"/>
        <v>2.34375</v>
      </c>
      <c r="U29" s="9">
        <v>47</v>
      </c>
      <c r="V29" s="27">
        <f t="shared" si="4"/>
        <v>18.359375</v>
      </c>
      <c r="W29" s="9">
        <v>22</v>
      </c>
      <c r="X29" s="26">
        <f t="shared" si="5"/>
        <v>8.59375</v>
      </c>
      <c r="Y29" s="9">
        <v>16</v>
      </c>
      <c r="Z29" s="26">
        <f t="shared" si="6"/>
        <v>6.25</v>
      </c>
      <c r="AA29" s="15"/>
      <c r="AB29" s="12"/>
      <c r="AC29" s="12"/>
      <c r="AD29" s="12"/>
      <c r="AE29" s="12"/>
      <c r="AF29" s="12"/>
      <c r="AG29" s="12"/>
      <c r="AH29" s="12"/>
    </row>
    <row r="30" spans="1:34" ht="12.75">
      <c r="A30" s="9">
        <v>18</v>
      </c>
      <c r="B30" s="10" t="s">
        <v>13</v>
      </c>
      <c r="C30" s="9">
        <v>314</v>
      </c>
      <c r="D30" s="9">
        <v>105</v>
      </c>
      <c r="E30" s="9">
        <v>137</v>
      </c>
      <c r="F30" s="9">
        <v>4</v>
      </c>
      <c r="G30" s="9">
        <v>10</v>
      </c>
      <c r="H30" s="9">
        <v>0</v>
      </c>
      <c r="I30" s="9">
        <v>0</v>
      </c>
      <c r="J30" s="9">
        <v>2</v>
      </c>
      <c r="K30" s="9">
        <v>6</v>
      </c>
      <c r="L30" s="26" t="e">
        <f>#REF!/C30*100</f>
        <v>#REF!</v>
      </c>
      <c r="M30" s="9">
        <v>264</v>
      </c>
      <c r="N30" s="27">
        <f t="shared" si="0"/>
        <v>84.07643312101911</v>
      </c>
      <c r="O30" s="9">
        <v>103</v>
      </c>
      <c r="P30" s="27">
        <f t="shared" si="1"/>
        <v>39.015151515151516</v>
      </c>
      <c r="Q30" s="9">
        <v>99</v>
      </c>
      <c r="R30" s="27">
        <f t="shared" si="2"/>
        <v>37.5</v>
      </c>
      <c r="S30" s="9">
        <v>11</v>
      </c>
      <c r="T30" s="27">
        <f t="shared" si="3"/>
        <v>4.166666666666666</v>
      </c>
      <c r="U30" s="9">
        <v>39</v>
      </c>
      <c r="V30" s="27">
        <f t="shared" si="4"/>
        <v>14.772727272727273</v>
      </c>
      <c r="W30" s="9">
        <v>9</v>
      </c>
      <c r="X30" s="26">
        <f t="shared" si="5"/>
        <v>3.4090909090909087</v>
      </c>
      <c r="Y30" s="9">
        <v>3</v>
      </c>
      <c r="Z30" s="26">
        <f t="shared" si="6"/>
        <v>1.1363636363636365</v>
      </c>
      <c r="AA30" s="15"/>
      <c r="AB30" s="12"/>
      <c r="AC30" s="12"/>
      <c r="AD30" s="12"/>
      <c r="AE30" s="12"/>
      <c r="AF30" s="12"/>
      <c r="AG30" s="12"/>
      <c r="AH30" s="12"/>
    </row>
    <row r="31" spans="1:34" ht="12.75">
      <c r="A31" s="9">
        <v>19</v>
      </c>
      <c r="B31" s="10" t="s">
        <v>96</v>
      </c>
      <c r="C31" s="9">
        <v>109</v>
      </c>
      <c r="D31" s="9">
        <v>33</v>
      </c>
      <c r="E31" s="9">
        <v>27</v>
      </c>
      <c r="F31" s="9">
        <v>7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26" t="e">
        <f>#REF!/C31*100</f>
        <v>#REF!</v>
      </c>
      <c r="M31" s="9">
        <v>68</v>
      </c>
      <c r="N31" s="27">
        <f t="shared" si="0"/>
        <v>62.38532110091744</v>
      </c>
      <c r="O31" s="9">
        <v>20</v>
      </c>
      <c r="P31" s="27">
        <f t="shared" si="1"/>
        <v>29.411764705882355</v>
      </c>
      <c r="Q31" s="9">
        <v>13</v>
      </c>
      <c r="R31" s="27">
        <f t="shared" si="2"/>
        <v>19.11764705882353</v>
      </c>
      <c r="S31" s="9">
        <v>13</v>
      </c>
      <c r="T31" s="27">
        <f t="shared" si="3"/>
        <v>19.11764705882353</v>
      </c>
      <c r="U31" s="9">
        <v>12</v>
      </c>
      <c r="V31" s="27">
        <f t="shared" si="4"/>
        <v>17.647058823529413</v>
      </c>
      <c r="W31" s="9">
        <v>6</v>
      </c>
      <c r="X31" s="26">
        <f t="shared" si="5"/>
        <v>8.823529411764707</v>
      </c>
      <c r="Y31" s="9">
        <v>4</v>
      </c>
      <c r="Z31" s="26">
        <f t="shared" si="6"/>
        <v>5.88235294117647</v>
      </c>
      <c r="AA31" s="15"/>
      <c r="AB31" s="12"/>
      <c r="AC31" s="12"/>
      <c r="AD31" s="12"/>
      <c r="AE31" s="12"/>
      <c r="AF31" s="12"/>
      <c r="AG31" s="12"/>
      <c r="AH31" s="12"/>
    </row>
    <row r="32" spans="1:34" ht="12.75">
      <c r="A32" s="9">
        <v>20</v>
      </c>
      <c r="B32" s="10" t="s">
        <v>117</v>
      </c>
      <c r="C32" s="9">
        <v>205</v>
      </c>
      <c r="D32" s="9">
        <v>75</v>
      </c>
      <c r="E32" s="9">
        <v>83</v>
      </c>
      <c r="F32" s="9">
        <v>9</v>
      </c>
      <c r="G32" s="9">
        <v>1</v>
      </c>
      <c r="H32" s="9">
        <v>0</v>
      </c>
      <c r="I32" s="9">
        <v>0</v>
      </c>
      <c r="J32" s="9">
        <v>3</v>
      </c>
      <c r="K32" s="9">
        <v>12</v>
      </c>
      <c r="L32" s="26" t="e">
        <f>#REF!/C32*100</f>
        <v>#REF!</v>
      </c>
      <c r="M32" s="9">
        <v>183</v>
      </c>
      <c r="N32" s="27">
        <f t="shared" si="0"/>
        <v>89.26829268292683</v>
      </c>
      <c r="O32" s="9">
        <v>88</v>
      </c>
      <c r="P32" s="27">
        <f t="shared" si="1"/>
        <v>48.08743169398907</v>
      </c>
      <c r="Q32" s="9">
        <v>66</v>
      </c>
      <c r="R32" s="27">
        <f t="shared" si="2"/>
        <v>36.0655737704918</v>
      </c>
      <c r="S32" s="9">
        <v>7</v>
      </c>
      <c r="T32" s="27">
        <f t="shared" si="3"/>
        <v>3.825136612021858</v>
      </c>
      <c r="U32" s="9">
        <v>16</v>
      </c>
      <c r="V32" s="27">
        <f t="shared" si="4"/>
        <v>8.743169398907105</v>
      </c>
      <c r="W32" s="9">
        <v>5</v>
      </c>
      <c r="X32" s="26">
        <f t="shared" si="5"/>
        <v>2.73224043715847</v>
      </c>
      <c r="Y32" s="9">
        <v>1</v>
      </c>
      <c r="Z32" s="26">
        <f t="shared" si="6"/>
        <v>0.546448087431694</v>
      </c>
      <c r="AA32" s="15"/>
      <c r="AB32" s="12"/>
      <c r="AC32" s="12"/>
      <c r="AD32" s="12"/>
      <c r="AE32" s="12"/>
      <c r="AF32" s="12"/>
      <c r="AG32" s="12"/>
      <c r="AH32" s="12"/>
    </row>
    <row r="33" spans="1:34" ht="12.75">
      <c r="A33" s="9">
        <v>104</v>
      </c>
      <c r="B33" s="10" t="s">
        <v>65</v>
      </c>
      <c r="C33" s="9">
        <v>359</v>
      </c>
      <c r="D33" s="9">
        <v>107</v>
      </c>
      <c r="E33" s="9">
        <v>125</v>
      </c>
      <c r="F33" s="9">
        <v>14</v>
      </c>
      <c r="G33" s="9">
        <v>17</v>
      </c>
      <c r="H33" s="9">
        <v>0</v>
      </c>
      <c r="I33" s="9">
        <v>4</v>
      </c>
      <c r="J33" s="9">
        <v>6</v>
      </c>
      <c r="K33" s="9">
        <v>3</v>
      </c>
      <c r="L33" s="26" t="e">
        <f>#REF!/C33*100</f>
        <v>#REF!</v>
      </c>
      <c r="M33" s="9">
        <v>276</v>
      </c>
      <c r="N33" s="27">
        <f t="shared" si="0"/>
        <v>76.88022284122563</v>
      </c>
      <c r="O33" s="9">
        <v>102</v>
      </c>
      <c r="P33" s="27">
        <f t="shared" si="1"/>
        <v>36.95652173913043</v>
      </c>
      <c r="Q33" s="9">
        <v>110</v>
      </c>
      <c r="R33" s="27">
        <f t="shared" si="2"/>
        <v>39.85507246376812</v>
      </c>
      <c r="S33" s="9">
        <v>11</v>
      </c>
      <c r="T33" s="27">
        <f t="shared" si="3"/>
        <v>3.985507246376811</v>
      </c>
      <c r="U33" s="9">
        <v>27</v>
      </c>
      <c r="V33" s="27">
        <f t="shared" si="4"/>
        <v>9.782608695652174</v>
      </c>
      <c r="W33" s="9">
        <v>11</v>
      </c>
      <c r="X33" s="26">
        <f t="shared" si="5"/>
        <v>3.985507246376811</v>
      </c>
      <c r="Y33" s="9">
        <v>15</v>
      </c>
      <c r="Z33" s="26">
        <f t="shared" si="6"/>
        <v>5.434782608695652</v>
      </c>
      <c r="AA33" s="15"/>
      <c r="AB33" s="12"/>
      <c r="AC33" s="12"/>
      <c r="AD33" s="12"/>
      <c r="AE33" s="12"/>
      <c r="AF33" s="12"/>
      <c r="AG33" s="12"/>
      <c r="AH33" s="12"/>
    </row>
    <row r="34" spans="1:34" ht="12.75">
      <c r="A34" s="9">
        <v>136</v>
      </c>
      <c r="B34" s="10" t="s">
        <v>123</v>
      </c>
      <c r="C34" s="9">
        <v>3984</v>
      </c>
      <c r="D34" s="9">
        <v>1203</v>
      </c>
      <c r="E34" s="9">
        <v>1812</v>
      </c>
      <c r="F34" s="9">
        <v>71</v>
      </c>
      <c r="G34" s="9">
        <v>100</v>
      </c>
      <c r="H34" s="9">
        <v>0</v>
      </c>
      <c r="I34" s="9">
        <v>12</v>
      </c>
      <c r="J34" s="9">
        <v>0</v>
      </c>
      <c r="K34" s="9">
        <v>76</v>
      </c>
      <c r="L34" s="26" t="e">
        <f>#REF!/C34*100</f>
        <v>#REF!</v>
      </c>
      <c r="M34" s="9">
        <v>3274</v>
      </c>
      <c r="N34" s="27">
        <f t="shared" si="0"/>
        <v>82.17871485943775</v>
      </c>
      <c r="O34" s="9">
        <v>1053</v>
      </c>
      <c r="P34" s="27">
        <f t="shared" si="1"/>
        <v>32.162492364080634</v>
      </c>
      <c r="Q34" s="9">
        <v>1588</v>
      </c>
      <c r="R34" s="27">
        <f t="shared" si="2"/>
        <v>48.503359804520464</v>
      </c>
      <c r="S34" s="9">
        <v>118</v>
      </c>
      <c r="T34" s="27">
        <f t="shared" si="3"/>
        <v>3.6041539401343923</v>
      </c>
      <c r="U34" s="9">
        <v>248</v>
      </c>
      <c r="V34" s="27">
        <f t="shared" si="4"/>
        <v>7.574832009773977</v>
      </c>
      <c r="W34" s="9">
        <v>244</v>
      </c>
      <c r="X34" s="26">
        <f t="shared" si="5"/>
        <v>7.452657299938912</v>
      </c>
      <c r="Y34" s="9">
        <v>23</v>
      </c>
      <c r="Z34" s="26">
        <f t="shared" si="6"/>
        <v>0.7025045815516188</v>
      </c>
      <c r="AA34" s="15"/>
      <c r="AB34" s="12"/>
      <c r="AC34" s="12"/>
      <c r="AD34" s="12"/>
      <c r="AE34" s="12"/>
      <c r="AF34" s="12"/>
      <c r="AG34" s="12"/>
      <c r="AH34" s="12"/>
    </row>
    <row r="35" spans="1:34" ht="12.75">
      <c r="A35" s="9">
        <v>21</v>
      </c>
      <c r="B35" s="10" t="s">
        <v>25</v>
      </c>
      <c r="C35" s="9">
        <v>5120</v>
      </c>
      <c r="D35" s="9">
        <v>1680</v>
      </c>
      <c r="E35" s="9">
        <v>2518</v>
      </c>
      <c r="F35" s="9">
        <v>57</v>
      </c>
      <c r="G35" s="9">
        <v>73</v>
      </c>
      <c r="H35" s="9">
        <v>0</v>
      </c>
      <c r="I35" s="9">
        <v>18</v>
      </c>
      <c r="J35" s="9">
        <v>54</v>
      </c>
      <c r="K35" s="9">
        <v>75</v>
      </c>
      <c r="L35" s="26" t="e">
        <f>#REF!/C35*100</f>
        <v>#REF!</v>
      </c>
      <c r="M35" s="9">
        <v>4475</v>
      </c>
      <c r="N35" s="27">
        <f t="shared" si="0"/>
        <v>87.40234375</v>
      </c>
      <c r="O35" s="9">
        <v>1278</v>
      </c>
      <c r="P35" s="27">
        <f t="shared" si="1"/>
        <v>28.558659217877096</v>
      </c>
      <c r="Q35" s="9">
        <v>2137</v>
      </c>
      <c r="R35" s="27">
        <f t="shared" si="2"/>
        <v>47.754189944134076</v>
      </c>
      <c r="S35" s="9">
        <v>239</v>
      </c>
      <c r="T35" s="27">
        <f t="shared" si="3"/>
        <v>5.340782122905028</v>
      </c>
      <c r="U35" s="9">
        <v>580</v>
      </c>
      <c r="V35" s="27">
        <f t="shared" si="4"/>
        <v>12.960893854748603</v>
      </c>
      <c r="W35" s="9">
        <v>202</v>
      </c>
      <c r="X35" s="26">
        <f t="shared" si="5"/>
        <v>4.5139664804469275</v>
      </c>
      <c r="Y35" s="9">
        <v>39</v>
      </c>
      <c r="Z35" s="26">
        <f t="shared" si="6"/>
        <v>0.8715083798882681</v>
      </c>
      <c r="AA35" s="15"/>
      <c r="AB35" s="12"/>
      <c r="AC35" s="12"/>
      <c r="AD35" s="12"/>
      <c r="AE35" s="12"/>
      <c r="AF35" s="12"/>
      <c r="AG35" s="12"/>
      <c r="AH35" s="12"/>
    </row>
    <row r="36" spans="1:34" ht="12.75">
      <c r="A36" s="9">
        <v>22</v>
      </c>
      <c r="B36" s="10" t="s">
        <v>97</v>
      </c>
      <c r="C36" s="9">
        <v>184</v>
      </c>
      <c r="D36" s="9">
        <v>46</v>
      </c>
      <c r="E36" s="9">
        <v>135</v>
      </c>
      <c r="F36" s="9">
        <v>3</v>
      </c>
      <c r="G36" s="9">
        <v>1</v>
      </c>
      <c r="H36" s="9">
        <v>1</v>
      </c>
      <c r="I36" s="9">
        <v>0</v>
      </c>
      <c r="J36" s="9">
        <v>0</v>
      </c>
      <c r="K36" s="9">
        <v>0</v>
      </c>
      <c r="L36" s="26" t="e">
        <f>#REF!/C36*100</f>
        <v>#REF!</v>
      </c>
      <c r="M36" s="9">
        <v>186</v>
      </c>
      <c r="N36" s="27">
        <f t="shared" si="0"/>
        <v>101.08695652173914</v>
      </c>
      <c r="O36" s="9">
        <v>41</v>
      </c>
      <c r="P36" s="27">
        <f t="shared" si="1"/>
        <v>22.043010752688172</v>
      </c>
      <c r="Q36" s="9">
        <v>100</v>
      </c>
      <c r="R36" s="27">
        <f t="shared" si="2"/>
        <v>53.76344086021505</v>
      </c>
      <c r="S36" s="9">
        <v>3</v>
      </c>
      <c r="T36" s="27">
        <f t="shared" si="3"/>
        <v>1.6129032258064515</v>
      </c>
      <c r="U36" s="9">
        <v>32</v>
      </c>
      <c r="V36" s="27">
        <f t="shared" si="4"/>
        <v>17.20430107526882</v>
      </c>
      <c r="W36" s="9">
        <v>5</v>
      </c>
      <c r="X36" s="26">
        <f t="shared" si="5"/>
        <v>2.6881720430107525</v>
      </c>
      <c r="Y36" s="9">
        <v>5</v>
      </c>
      <c r="Z36" s="26">
        <f t="shared" si="6"/>
        <v>2.6881720430107525</v>
      </c>
      <c r="AA36" s="15"/>
      <c r="AB36" s="12"/>
      <c r="AC36" s="12"/>
      <c r="AD36" s="12"/>
      <c r="AE36" s="12"/>
      <c r="AF36" s="12"/>
      <c r="AG36" s="12"/>
      <c r="AH36" s="12"/>
    </row>
    <row r="37" spans="1:34" ht="12.75">
      <c r="A37" s="9">
        <v>202</v>
      </c>
      <c r="B37" s="10" t="s">
        <v>24</v>
      </c>
      <c r="C37" s="9">
        <v>70</v>
      </c>
      <c r="D37" s="9">
        <v>14</v>
      </c>
      <c r="E37" s="9">
        <v>25</v>
      </c>
      <c r="F37" s="9">
        <v>1</v>
      </c>
      <c r="G37" s="9">
        <v>2</v>
      </c>
      <c r="H37" s="9">
        <v>0</v>
      </c>
      <c r="I37" s="9">
        <v>0</v>
      </c>
      <c r="J37" s="9">
        <v>0</v>
      </c>
      <c r="K37" s="9">
        <v>1</v>
      </c>
      <c r="L37" s="26" t="e">
        <f>#REF!/C37*100</f>
        <v>#REF!</v>
      </c>
      <c r="M37" s="9">
        <v>43</v>
      </c>
      <c r="N37" s="27">
        <f t="shared" si="0"/>
        <v>61.42857142857143</v>
      </c>
      <c r="O37" s="9">
        <v>19</v>
      </c>
      <c r="P37" s="27">
        <f t="shared" si="1"/>
        <v>44.18604651162791</v>
      </c>
      <c r="Q37" s="9">
        <v>18</v>
      </c>
      <c r="R37" s="27">
        <f t="shared" si="2"/>
        <v>41.86046511627907</v>
      </c>
      <c r="S37" s="9">
        <v>2</v>
      </c>
      <c r="T37" s="27">
        <f t="shared" si="3"/>
        <v>4.651162790697675</v>
      </c>
      <c r="U37" s="9">
        <v>2</v>
      </c>
      <c r="V37" s="27">
        <f t="shared" si="4"/>
        <v>4.651162790697675</v>
      </c>
      <c r="W37" s="9">
        <v>2</v>
      </c>
      <c r="X37" s="26">
        <f t="shared" si="5"/>
        <v>4.651162790697675</v>
      </c>
      <c r="Y37" s="9">
        <v>0</v>
      </c>
      <c r="Z37" s="26">
        <f t="shared" si="6"/>
        <v>0</v>
      </c>
      <c r="AA37" s="15"/>
      <c r="AB37" s="12"/>
      <c r="AC37" s="12"/>
      <c r="AD37" s="12"/>
      <c r="AE37" s="12"/>
      <c r="AF37" s="12"/>
      <c r="AG37" s="12"/>
      <c r="AH37" s="12"/>
    </row>
    <row r="38" spans="1:34" ht="12.75">
      <c r="A38" s="9">
        <v>106</v>
      </c>
      <c r="B38" s="10" t="s">
        <v>67</v>
      </c>
      <c r="C38" s="9">
        <v>282</v>
      </c>
      <c r="D38" s="9">
        <v>106</v>
      </c>
      <c r="E38" s="9">
        <v>112</v>
      </c>
      <c r="F38" s="9">
        <v>1</v>
      </c>
      <c r="G38" s="9">
        <v>6</v>
      </c>
      <c r="H38" s="9">
        <v>0</v>
      </c>
      <c r="I38" s="9">
        <v>0</v>
      </c>
      <c r="J38" s="9">
        <v>15</v>
      </c>
      <c r="K38" s="9">
        <v>4</v>
      </c>
      <c r="L38" s="26" t="e">
        <f>#REF!/C38*100</f>
        <v>#REF!</v>
      </c>
      <c r="M38" s="9">
        <v>244</v>
      </c>
      <c r="N38" s="27">
        <f t="shared" si="0"/>
        <v>86.52482269503547</v>
      </c>
      <c r="O38" s="9">
        <v>110</v>
      </c>
      <c r="P38" s="27">
        <f t="shared" si="1"/>
        <v>45.08196721311475</v>
      </c>
      <c r="Q38" s="9">
        <v>65</v>
      </c>
      <c r="R38" s="27">
        <f t="shared" si="2"/>
        <v>26.639344262295083</v>
      </c>
      <c r="S38" s="9">
        <v>12</v>
      </c>
      <c r="T38" s="27">
        <f t="shared" si="3"/>
        <v>4.918032786885246</v>
      </c>
      <c r="U38" s="9">
        <v>42</v>
      </c>
      <c r="V38" s="27">
        <f t="shared" si="4"/>
        <v>17.21311475409836</v>
      </c>
      <c r="W38" s="9">
        <v>15</v>
      </c>
      <c r="X38" s="26">
        <f t="shared" si="5"/>
        <v>6.147540983606557</v>
      </c>
      <c r="Y38" s="9">
        <v>0</v>
      </c>
      <c r="Z38" s="26">
        <f t="shared" si="6"/>
        <v>0</v>
      </c>
      <c r="AA38" s="15"/>
      <c r="AB38" s="12"/>
      <c r="AC38" s="12"/>
      <c r="AD38" s="12"/>
      <c r="AE38" s="12"/>
      <c r="AF38" s="12"/>
      <c r="AG38" s="12"/>
      <c r="AH38" s="12"/>
    </row>
    <row r="39" spans="1:34" ht="12.75">
      <c r="A39" s="9">
        <v>107</v>
      </c>
      <c r="B39" s="10" t="s">
        <v>74</v>
      </c>
      <c r="C39" s="9">
        <v>62</v>
      </c>
      <c r="D39" s="9">
        <v>25</v>
      </c>
      <c r="E39" s="9">
        <v>16</v>
      </c>
      <c r="F39" s="9">
        <v>8</v>
      </c>
      <c r="G39" s="9">
        <v>4</v>
      </c>
      <c r="H39" s="9">
        <v>0</v>
      </c>
      <c r="I39" s="9">
        <v>0</v>
      </c>
      <c r="J39" s="9">
        <v>9</v>
      </c>
      <c r="K39" s="9">
        <v>0</v>
      </c>
      <c r="L39" s="26" t="e">
        <f>#REF!/C39*100</f>
        <v>#REF!</v>
      </c>
      <c r="M39" s="9">
        <v>62</v>
      </c>
      <c r="N39" s="27">
        <f t="shared" si="0"/>
        <v>100</v>
      </c>
      <c r="O39" s="9">
        <v>26</v>
      </c>
      <c r="P39" s="27">
        <f t="shared" si="1"/>
        <v>41.935483870967744</v>
      </c>
      <c r="Q39" s="9">
        <v>11</v>
      </c>
      <c r="R39" s="27">
        <f t="shared" si="2"/>
        <v>17.741935483870968</v>
      </c>
      <c r="S39" s="9">
        <v>3</v>
      </c>
      <c r="T39" s="27">
        <f t="shared" si="3"/>
        <v>4.838709677419355</v>
      </c>
      <c r="U39" s="9">
        <v>16</v>
      </c>
      <c r="V39" s="27">
        <f t="shared" si="4"/>
        <v>25.806451612903224</v>
      </c>
      <c r="W39" s="9">
        <v>6</v>
      </c>
      <c r="X39" s="26">
        <f t="shared" si="5"/>
        <v>9.67741935483871</v>
      </c>
      <c r="Y39" s="9">
        <v>0</v>
      </c>
      <c r="Z39" s="26">
        <f t="shared" si="6"/>
        <v>0</v>
      </c>
      <c r="AA39" s="15"/>
      <c r="AB39" s="12"/>
      <c r="AC39" s="12"/>
      <c r="AD39" s="12"/>
      <c r="AE39" s="12"/>
      <c r="AF39" s="12"/>
      <c r="AG39" s="12"/>
      <c r="AH39" s="12"/>
    </row>
    <row r="40" spans="1:34" ht="12.75">
      <c r="A40" s="9">
        <v>23</v>
      </c>
      <c r="B40" s="10" t="s">
        <v>9</v>
      </c>
      <c r="C40" s="9">
        <v>68</v>
      </c>
      <c r="D40" s="9">
        <v>28</v>
      </c>
      <c r="E40" s="9">
        <v>24</v>
      </c>
      <c r="F40" s="9">
        <v>3</v>
      </c>
      <c r="G40" s="9">
        <v>0</v>
      </c>
      <c r="H40" s="9">
        <v>0</v>
      </c>
      <c r="I40" s="9">
        <v>4</v>
      </c>
      <c r="J40" s="9">
        <v>4</v>
      </c>
      <c r="K40" s="9">
        <v>0</v>
      </c>
      <c r="L40" s="26" t="e">
        <f>#REF!/C40*100</f>
        <v>#REF!</v>
      </c>
      <c r="M40" s="9">
        <v>63</v>
      </c>
      <c r="N40" s="27">
        <f t="shared" si="0"/>
        <v>92.64705882352942</v>
      </c>
      <c r="O40" s="9">
        <v>23</v>
      </c>
      <c r="P40" s="27">
        <f t="shared" si="1"/>
        <v>36.507936507936506</v>
      </c>
      <c r="Q40" s="9">
        <v>19</v>
      </c>
      <c r="R40" s="27">
        <f t="shared" si="2"/>
        <v>30.158730158730158</v>
      </c>
      <c r="S40" s="9">
        <v>7</v>
      </c>
      <c r="T40" s="27">
        <f t="shared" si="3"/>
        <v>11.11111111111111</v>
      </c>
      <c r="U40" s="9">
        <v>7</v>
      </c>
      <c r="V40" s="27">
        <f t="shared" si="4"/>
        <v>11.11111111111111</v>
      </c>
      <c r="W40" s="9">
        <v>2</v>
      </c>
      <c r="X40" s="26">
        <f t="shared" si="5"/>
        <v>3.1746031746031744</v>
      </c>
      <c r="Y40" s="9">
        <v>5</v>
      </c>
      <c r="Z40" s="26">
        <f t="shared" si="6"/>
        <v>7.936507936507936</v>
      </c>
      <c r="AA40" s="15"/>
      <c r="AB40" s="12"/>
      <c r="AC40" s="12"/>
      <c r="AD40" s="12"/>
      <c r="AE40" s="12"/>
      <c r="AF40" s="12"/>
      <c r="AG40" s="12"/>
      <c r="AH40" s="12"/>
    </row>
    <row r="41" spans="1:34" ht="12.75">
      <c r="A41" s="9">
        <v>24</v>
      </c>
      <c r="B41" s="10" t="s">
        <v>94</v>
      </c>
      <c r="C41" s="9">
        <v>664</v>
      </c>
      <c r="D41" s="9">
        <v>251</v>
      </c>
      <c r="E41" s="9">
        <v>243</v>
      </c>
      <c r="F41" s="9">
        <v>8</v>
      </c>
      <c r="G41" s="9">
        <v>21</v>
      </c>
      <c r="H41" s="9">
        <v>0</v>
      </c>
      <c r="I41" s="9">
        <v>3</v>
      </c>
      <c r="J41" s="9">
        <v>1</v>
      </c>
      <c r="K41" s="9">
        <v>10</v>
      </c>
      <c r="L41" s="26" t="e">
        <f>#REF!/C41*100</f>
        <v>#REF!</v>
      </c>
      <c r="M41" s="9">
        <v>537</v>
      </c>
      <c r="N41" s="27">
        <f t="shared" si="0"/>
        <v>80.87349397590361</v>
      </c>
      <c r="O41" s="9">
        <v>232</v>
      </c>
      <c r="P41" s="27">
        <f t="shared" si="1"/>
        <v>43.20297951582867</v>
      </c>
      <c r="Q41" s="9">
        <v>176</v>
      </c>
      <c r="R41" s="27">
        <f t="shared" si="2"/>
        <v>32.774674115456236</v>
      </c>
      <c r="S41" s="9">
        <v>31</v>
      </c>
      <c r="T41" s="27">
        <f t="shared" si="3"/>
        <v>5.772811918063315</v>
      </c>
      <c r="U41" s="9">
        <v>82</v>
      </c>
      <c r="V41" s="27">
        <f t="shared" si="4"/>
        <v>15.27001862197393</v>
      </c>
      <c r="W41" s="9">
        <v>14</v>
      </c>
      <c r="X41" s="26">
        <f t="shared" si="5"/>
        <v>2.60707635009311</v>
      </c>
      <c r="Y41" s="9">
        <v>2</v>
      </c>
      <c r="Z41" s="26">
        <f t="shared" si="6"/>
        <v>0.37243947858473</v>
      </c>
      <c r="AA41" s="15"/>
      <c r="AB41" s="12"/>
      <c r="AC41" s="12"/>
      <c r="AD41" s="12"/>
      <c r="AE41" s="12"/>
      <c r="AF41" s="12"/>
      <c r="AG41" s="12"/>
      <c r="AH41" s="12"/>
    </row>
    <row r="42" spans="1:34" ht="12.75">
      <c r="A42" s="9">
        <v>25</v>
      </c>
      <c r="B42" s="10" t="s">
        <v>27</v>
      </c>
      <c r="C42" s="9">
        <v>126</v>
      </c>
      <c r="D42" s="9">
        <v>43</v>
      </c>
      <c r="E42" s="9">
        <v>61</v>
      </c>
      <c r="F42" s="9">
        <v>5</v>
      </c>
      <c r="G42" s="9">
        <v>3</v>
      </c>
      <c r="H42" s="9">
        <v>0</v>
      </c>
      <c r="I42" s="9">
        <v>0</v>
      </c>
      <c r="J42" s="9">
        <v>0</v>
      </c>
      <c r="K42" s="9">
        <v>1</v>
      </c>
      <c r="L42" s="26" t="e">
        <f>#REF!/C42*100</f>
        <v>#REF!</v>
      </c>
      <c r="M42" s="9">
        <v>113</v>
      </c>
      <c r="N42" s="27">
        <f aca="true" t="shared" si="7" ref="N42:N73">M42/C42*100</f>
        <v>89.68253968253968</v>
      </c>
      <c r="O42" s="9">
        <v>24</v>
      </c>
      <c r="P42" s="27">
        <f t="shared" si="1"/>
        <v>21.238938053097346</v>
      </c>
      <c r="Q42" s="9">
        <v>44</v>
      </c>
      <c r="R42" s="27">
        <f t="shared" si="2"/>
        <v>38.93805309734513</v>
      </c>
      <c r="S42" s="9">
        <v>13</v>
      </c>
      <c r="T42" s="27">
        <f t="shared" si="3"/>
        <v>11.504424778761061</v>
      </c>
      <c r="U42" s="9">
        <v>7</v>
      </c>
      <c r="V42" s="27">
        <f t="shared" si="4"/>
        <v>6.1946902654867255</v>
      </c>
      <c r="W42" s="9">
        <v>4</v>
      </c>
      <c r="X42" s="26">
        <f t="shared" si="5"/>
        <v>3.5398230088495577</v>
      </c>
      <c r="Y42" s="9">
        <v>21</v>
      </c>
      <c r="Z42" s="26">
        <f t="shared" si="6"/>
        <v>18.58407079646018</v>
      </c>
      <c r="AA42" s="15"/>
      <c r="AB42" s="12"/>
      <c r="AC42" s="12"/>
      <c r="AD42" s="12"/>
      <c r="AE42" s="12"/>
      <c r="AF42" s="12"/>
      <c r="AG42" s="12"/>
      <c r="AH42" s="12"/>
    </row>
    <row r="43" spans="1:34" ht="12.75">
      <c r="A43" s="9">
        <v>108</v>
      </c>
      <c r="B43" s="10" t="s">
        <v>99</v>
      </c>
      <c r="C43" s="9">
        <v>669</v>
      </c>
      <c r="D43" s="9">
        <v>222</v>
      </c>
      <c r="E43" s="9">
        <v>148</v>
      </c>
      <c r="F43" s="9">
        <v>12</v>
      </c>
      <c r="G43" s="9">
        <v>15</v>
      </c>
      <c r="H43" s="9">
        <v>0</v>
      </c>
      <c r="I43" s="9">
        <v>6</v>
      </c>
      <c r="J43" s="9">
        <v>0</v>
      </c>
      <c r="K43" s="9">
        <v>33</v>
      </c>
      <c r="L43" s="26" t="e">
        <f>#REF!/C43*100</f>
        <v>#REF!</v>
      </c>
      <c r="M43" s="9">
        <v>436</v>
      </c>
      <c r="N43" s="27">
        <f t="shared" si="7"/>
        <v>65.17189835575485</v>
      </c>
      <c r="O43" s="9">
        <v>176</v>
      </c>
      <c r="P43" s="27">
        <f t="shared" si="1"/>
        <v>40.36697247706422</v>
      </c>
      <c r="Q43" s="9">
        <v>143</v>
      </c>
      <c r="R43" s="27">
        <f t="shared" si="2"/>
        <v>32.798165137614674</v>
      </c>
      <c r="S43" s="9">
        <v>18</v>
      </c>
      <c r="T43" s="27">
        <f t="shared" si="3"/>
        <v>4.128440366972478</v>
      </c>
      <c r="U43" s="9">
        <v>21</v>
      </c>
      <c r="V43" s="27">
        <f t="shared" si="4"/>
        <v>4.81651376146789</v>
      </c>
      <c r="W43" s="9">
        <v>38</v>
      </c>
      <c r="X43" s="26">
        <f t="shared" si="5"/>
        <v>8.715596330275229</v>
      </c>
      <c r="Y43" s="9">
        <v>40</v>
      </c>
      <c r="Z43" s="26">
        <f t="shared" si="6"/>
        <v>9.174311926605505</v>
      </c>
      <c r="AA43" s="15"/>
      <c r="AB43" s="12"/>
      <c r="AC43" s="12"/>
      <c r="AD43" s="12"/>
      <c r="AE43" s="12"/>
      <c r="AF43" s="12"/>
      <c r="AG43" s="12"/>
      <c r="AH43" s="12"/>
    </row>
    <row r="44" spans="1:34" ht="12.75">
      <c r="A44" s="9">
        <v>26</v>
      </c>
      <c r="B44" s="10" t="s">
        <v>38</v>
      </c>
      <c r="C44" s="9">
        <v>222</v>
      </c>
      <c r="D44" s="9">
        <v>114</v>
      </c>
      <c r="E44" s="9">
        <v>69</v>
      </c>
      <c r="F44" s="9">
        <v>5</v>
      </c>
      <c r="G44" s="9">
        <v>4</v>
      </c>
      <c r="H44" s="9">
        <v>0</v>
      </c>
      <c r="I44" s="9">
        <v>0</v>
      </c>
      <c r="J44" s="9">
        <v>0</v>
      </c>
      <c r="K44" s="9">
        <v>9</v>
      </c>
      <c r="L44" s="26" t="e">
        <f>#REF!/C44*100</f>
        <v>#REF!</v>
      </c>
      <c r="M44" s="9">
        <v>201</v>
      </c>
      <c r="N44" s="27">
        <f t="shared" si="7"/>
        <v>90.54054054054053</v>
      </c>
      <c r="O44" s="9">
        <v>92</v>
      </c>
      <c r="P44" s="27">
        <f t="shared" si="1"/>
        <v>45.77114427860697</v>
      </c>
      <c r="Q44" s="9">
        <v>36</v>
      </c>
      <c r="R44" s="27">
        <f t="shared" si="2"/>
        <v>17.91044776119403</v>
      </c>
      <c r="S44" s="9">
        <v>2</v>
      </c>
      <c r="T44" s="27">
        <f t="shared" si="3"/>
        <v>0.9950248756218906</v>
      </c>
      <c r="U44" s="9">
        <v>47</v>
      </c>
      <c r="V44" s="27">
        <f t="shared" si="4"/>
        <v>23.383084577114428</v>
      </c>
      <c r="W44" s="9">
        <v>7</v>
      </c>
      <c r="X44" s="26">
        <f t="shared" si="5"/>
        <v>3.482587064676617</v>
      </c>
      <c r="Y44" s="9">
        <v>17</v>
      </c>
      <c r="Z44" s="26">
        <f t="shared" si="6"/>
        <v>8.45771144278607</v>
      </c>
      <c r="AA44" s="15"/>
      <c r="AB44" s="12"/>
      <c r="AC44" s="12"/>
      <c r="AD44" s="12"/>
      <c r="AE44" s="12"/>
      <c r="AF44" s="12"/>
      <c r="AG44" s="12"/>
      <c r="AH44" s="12"/>
    </row>
    <row r="45" spans="1:34" ht="12.75">
      <c r="A45" s="9">
        <v>27</v>
      </c>
      <c r="B45" s="10" t="s">
        <v>36</v>
      </c>
      <c r="C45" s="9">
        <v>520</v>
      </c>
      <c r="D45" s="9">
        <v>227</v>
      </c>
      <c r="E45" s="9">
        <v>123</v>
      </c>
      <c r="F45" s="9">
        <v>8</v>
      </c>
      <c r="G45" s="9">
        <v>17</v>
      </c>
      <c r="H45" s="9">
        <v>0</v>
      </c>
      <c r="I45" s="9">
        <v>3</v>
      </c>
      <c r="J45" s="9">
        <v>25</v>
      </c>
      <c r="K45" s="9">
        <v>8</v>
      </c>
      <c r="L45" s="26" t="e">
        <f>#REF!/C45*100</f>
        <v>#REF!</v>
      </c>
      <c r="M45" s="9">
        <v>411</v>
      </c>
      <c r="N45" s="27">
        <f t="shared" si="7"/>
        <v>79.03846153846153</v>
      </c>
      <c r="O45" s="9">
        <v>138</v>
      </c>
      <c r="P45" s="27">
        <f t="shared" si="1"/>
        <v>33.57664233576642</v>
      </c>
      <c r="Q45" s="9">
        <v>104</v>
      </c>
      <c r="R45" s="27">
        <f t="shared" si="2"/>
        <v>25.304136253041364</v>
      </c>
      <c r="S45" s="9">
        <v>14</v>
      </c>
      <c r="T45" s="27">
        <f t="shared" si="3"/>
        <v>3.40632603406326</v>
      </c>
      <c r="U45" s="9">
        <v>130</v>
      </c>
      <c r="V45" s="27">
        <f t="shared" si="4"/>
        <v>31.630170316301705</v>
      </c>
      <c r="W45" s="9">
        <v>20</v>
      </c>
      <c r="X45" s="26">
        <f t="shared" si="5"/>
        <v>4.866180048661801</v>
      </c>
      <c r="Y45" s="9">
        <v>5</v>
      </c>
      <c r="Z45" s="26">
        <f t="shared" si="6"/>
        <v>1.2165450121654502</v>
      </c>
      <c r="AA45" s="15"/>
      <c r="AB45" s="12"/>
      <c r="AC45" s="12"/>
      <c r="AD45" s="12"/>
      <c r="AE45" s="12"/>
      <c r="AF45" s="12"/>
      <c r="AG45" s="12"/>
      <c r="AH45" s="12"/>
    </row>
    <row r="46" spans="1:34" ht="12.75">
      <c r="A46" s="9">
        <v>28</v>
      </c>
      <c r="B46" s="10" t="s">
        <v>60</v>
      </c>
      <c r="C46" s="9">
        <v>159</v>
      </c>
      <c r="D46" s="9">
        <v>67</v>
      </c>
      <c r="E46" s="9">
        <v>55</v>
      </c>
      <c r="F46" s="9">
        <v>0</v>
      </c>
      <c r="G46" s="9">
        <v>9</v>
      </c>
      <c r="H46" s="9">
        <v>0</v>
      </c>
      <c r="I46" s="9">
        <v>0</v>
      </c>
      <c r="J46" s="9">
        <v>5</v>
      </c>
      <c r="K46" s="9">
        <v>3</v>
      </c>
      <c r="L46" s="26" t="e">
        <f>#REF!/C46*100</f>
        <v>#REF!</v>
      </c>
      <c r="M46" s="9">
        <v>139</v>
      </c>
      <c r="N46" s="27">
        <f t="shared" si="7"/>
        <v>87.42138364779875</v>
      </c>
      <c r="O46" s="9">
        <v>57</v>
      </c>
      <c r="P46" s="27">
        <f t="shared" si="1"/>
        <v>41.007194244604314</v>
      </c>
      <c r="Q46" s="9">
        <v>36</v>
      </c>
      <c r="R46" s="27">
        <f t="shared" si="2"/>
        <v>25.899280575539567</v>
      </c>
      <c r="S46" s="9">
        <v>3</v>
      </c>
      <c r="T46" s="27">
        <f t="shared" si="3"/>
        <v>2.158273381294964</v>
      </c>
      <c r="U46" s="9">
        <v>37</v>
      </c>
      <c r="V46" s="27">
        <f t="shared" si="4"/>
        <v>26.618705035971225</v>
      </c>
      <c r="W46" s="9">
        <v>5</v>
      </c>
      <c r="X46" s="26">
        <f t="shared" si="5"/>
        <v>3.597122302158273</v>
      </c>
      <c r="Y46" s="9">
        <v>1</v>
      </c>
      <c r="Z46" s="26">
        <f t="shared" si="6"/>
        <v>0.7194244604316548</v>
      </c>
      <c r="AA46" s="15"/>
      <c r="AB46" s="12"/>
      <c r="AC46" s="12"/>
      <c r="AD46" s="12"/>
      <c r="AE46" s="12"/>
      <c r="AF46" s="12"/>
      <c r="AG46" s="12"/>
      <c r="AH46" s="12"/>
    </row>
    <row r="47" spans="1:34" ht="15">
      <c r="A47" s="9">
        <v>29</v>
      </c>
      <c r="B47" s="10" t="s">
        <v>162</v>
      </c>
      <c r="C47" s="9">
        <v>13396</v>
      </c>
      <c r="D47" s="9">
        <v>3881</v>
      </c>
      <c r="E47" s="9">
        <v>8159</v>
      </c>
      <c r="F47" s="9">
        <v>206</v>
      </c>
      <c r="G47" s="9">
        <v>148</v>
      </c>
      <c r="H47" s="9">
        <v>0</v>
      </c>
      <c r="I47" s="9">
        <v>0</v>
      </c>
      <c r="J47" s="9">
        <v>71</v>
      </c>
      <c r="K47" s="9">
        <v>82</v>
      </c>
      <c r="L47" s="26" t="e">
        <f>#REF!/C47*100</f>
        <v>#REF!</v>
      </c>
      <c r="M47" s="9">
        <v>12547</v>
      </c>
      <c r="N47" s="27">
        <f t="shared" si="7"/>
        <v>93.66228724992534</v>
      </c>
      <c r="O47" s="9">
        <v>3522</v>
      </c>
      <c r="P47" s="27">
        <f t="shared" si="1"/>
        <v>28.070455088865863</v>
      </c>
      <c r="Q47" s="9">
        <v>7720</v>
      </c>
      <c r="R47" s="27">
        <f t="shared" si="2"/>
        <v>61.52865226747429</v>
      </c>
      <c r="S47" s="9">
        <v>240</v>
      </c>
      <c r="T47" s="27">
        <f t="shared" si="3"/>
        <v>1.9128078425121542</v>
      </c>
      <c r="U47" s="9">
        <v>504</v>
      </c>
      <c r="V47" s="27">
        <f t="shared" si="4"/>
        <v>4.016896469275524</v>
      </c>
      <c r="W47" s="9">
        <v>282</v>
      </c>
      <c r="X47" s="26">
        <f t="shared" si="5"/>
        <v>2.2475492149517815</v>
      </c>
      <c r="Y47" s="9">
        <v>279</v>
      </c>
      <c r="Z47" s="26">
        <f t="shared" si="6"/>
        <v>2.2236391169203795</v>
      </c>
      <c r="AA47" s="15"/>
      <c r="AB47" s="12"/>
      <c r="AC47" s="12"/>
      <c r="AD47" s="12"/>
      <c r="AE47" s="12"/>
      <c r="AF47" s="12"/>
      <c r="AG47" s="12"/>
      <c r="AH47" s="12"/>
    </row>
    <row r="48" spans="1:34" ht="12.75">
      <c r="A48" s="9">
        <v>109</v>
      </c>
      <c r="B48" s="10" t="s">
        <v>98</v>
      </c>
      <c r="C48" s="9">
        <v>145</v>
      </c>
      <c r="D48" s="9">
        <v>27</v>
      </c>
      <c r="E48" s="9">
        <v>113</v>
      </c>
      <c r="F48" s="9">
        <v>3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26" t="e">
        <f>#REF!/C48*100</f>
        <v>#REF!</v>
      </c>
      <c r="M48" s="9">
        <v>143</v>
      </c>
      <c r="N48" s="27">
        <f t="shared" si="7"/>
        <v>98.62068965517241</v>
      </c>
      <c r="O48" s="9">
        <v>25</v>
      </c>
      <c r="P48" s="27">
        <f t="shared" si="1"/>
        <v>17.482517482517483</v>
      </c>
      <c r="Q48" s="9">
        <v>109</v>
      </c>
      <c r="R48" s="27">
        <f t="shared" si="2"/>
        <v>76.22377622377621</v>
      </c>
      <c r="S48" s="9">
        <v>0</v>
      </c>
      <c r="T48" s="27">
        <f t="shared" si="3"/>
        <v>0</v>
      </c>
      <c r="U48" s="9">
        <v>3</v>
      </c>
      <c r="V48" s="27">
        <f t="shared" si="4"/>
        <v>2.097902097902098</v>
      </c>
      <c r="W48" s="9">
        <v>2</v>
      </c>
      <c r="X48" s="26">
        <f t="shared" si="5"/>
        <v>1.3986013986013985</v>
      </c>
      <c r="Y48" s="9">
        <v>4</v>
      </c>
      <c r="Z48" s="26">
        <f t="shared" si="6"/>
        <v>2.797202797202797</v>
      </c>
      <c r="AA48" s="15"/>
      <c r="AB48" s="12"/>
      <c r="AC48" s="12"/>
      <c r="AD48" s="12"/>
      <c r="AE48" s="12"/>
      <c r="AF48" s="12"/>
      <c r="AG48" s="12"/>
      <c r="AH48" s="12"/>
    </row>
    <row r="49" spans="1:34" ht="12.75">
      <c r="A49" s="9">
        <v>30</v>
      </c>
      <c r="B49" s="10" t="s">
        <v>108</v>
      </c>
      <c r="C49" s="9">
        <v>932</v>
      </c>
      <c r="D49" s="9">
        <v>327</v>
      </c>
      <c r="E49" s="9">
        <v>449</v>
      </c>
      <c r="F49" s="9">
        <v>32</v>
      </c>
      <c r="G49" s="9">
        <v>6</v>
      </c>
      <c r="H49" s="9">
        <v>0</v>
      </c>
      <c r="I49" s="9">
        <v>3</v>
      </c>
      <c r="J49" s="9">
        <v>0</v>
      </c>
      <c r="K49" s="9">
        <v>31</v>
      </c>
      <c r="L49" s="26" t="e">
        <f>#REF!/C49*100</f>
        <v>#REF!</v>
      </c>
      <c r="M49" s="9">
        <v>848</v>
      </c>
      <c r="N49" s="27">
        <f t="shared" si="7"/>
        <v>90.98712446351931</v>
      </c>
      <c r="O49" s="9">
        <v>232</v>
      </c>
      <c r="P49" s="27">
        <f t="shared" si="1"/>
        <v>27.358490566037734</v>
      </c>
      <c r="Q49" s="9">
        <v>353</v>
      </c>
      <c r="R49" s="27">
        <f t="shared" si="2"/>
        <v>41.62735849056604</v>
      </c>
      <c r="S49" s="9">
        <v>16</v>
      </c>
      <c r="T49" s="27">
        <f t="shared" si="3"/>
        <v>1.8867924528301887</v>
      </c>
      <c r="U49" s="9">
        <v>177</v>
      </c>
      <c r="V49" s="27">
        <f t="shared" si="4"/>
        <v>20.87264150943396</v>
      </c>
      <c r="W49" s="9">
        <v>34</v>
      </c>
      <c r="X49" s="26">
        <f t="shared" si="5"/>
        <v>4.009433962264151</v>
      </c>
      <c r="Y49" s="9">
        <v>36</v>
      </c>
      <c r="Z49" s="26">
        <f t="shared" si="6"/>
        <v>4.245283018867925</v>
      </c>
      <c r="AA49" s="15"/>
      <c r="AB49" s="12"/>
      <c r="AC49" s="12"/>
      <c r="AD49" s="12"/>
      <c r="AE49" s="12"/>
      <c r="AF49" s="12"/>
      <c r="AG49" s="12"/>
      <c r="AH49" s="12"/>
    </row>
    <row r="50" spans="1:34" ht="12.75">
      <c r="A50" s="9">
        <v>31</v>
      </c>
      <c r="B50" s="10" t="s">
        <v>102</v>
      </c>
      <c r="C50" s="9">
        <v>183</v>
      </c>
      <c r="D50" s="9">
        <v>65</v>
      </c>
      <c r="E50" s="9">
        <v>65</v>
      </c>
      <c r="F50" s="9">
        <v>4</v>
      </c>
      <c r="G50" s="9">
        <v>5</v>
      </c>
      <c r="H50" s="9">
        <v>0</v>
      </c>
      <c r="I50" s="9">
        <v>0</v>
      </c>
      <c r="J50" s="9">
        <v>4</v>
      </c>
      <c r="K50" s="9">
        <v>0</v>
      </c>
      <c r="L50" s="26" t="e">
        <f>#REF!/C50*100</f>
        <v>#REF!</v>
      </c>
      <c r="M50" s="9">
        <v>143</v>
      </c>
      <c r="N50" s="27">
        <f t="shared" si="7"/>
        <v>78.14207650273224</v>
      </c>
      <c r="O50" s="9">
        <v>44</v>
      </c>
      <c r="P50" s="27">
        <f t="shared" si="1"/>
        <v>30.76923076923077</v>
      </c>
      <c r="Q50" s="9">
        <v>51</v>
      </c>
      <c r="R50" s="27">
        <f t="shared" si="2"/>
        <v>35.66433566433567</v>
      </c>
      <c r="S50" s="9">
        <v>5</v>
      </c>
      <c r="T50" s="27">
        <f t="shared" si="3"/>
        <v>3.4965034965034967</v>
      </c>
      <c r="U50" s="9">
        <v>41</v>
      </c>
      <c r="V50" s="27">
        <f t="shared" si="4"/>
        <v>28.671328671328673</v>
      </c>
      <c r="W50" s="9">
        <v>1</v>
      </c>
      <c r="X50" s="26">
        <f t="shared" si="5"/>
        <v>0.6993006993006993</v>
      </c>
      <c r="Y50" s="9">
        <v>1</v>
      </c>
      <c r="Z50" s="26">
        <f t="shared" si="6"/>
        <v>0.6993006993006993</v>
      </c>
      <c r="AA50" s="15"/>
      <c r="AB50" s="12"/>
      <c r="AC50" s="12"/>
      <c r="AD50" s="12"/>
      <c r="AE50" s="12"/>
      <c r="AF50" s="12"/>
      <c r="AG50" s="12"/>
      <c r="AH50" s="12"/>
    </row>
    <row r="51" spans="1:34" ht="12.75">
      <c r="A51" s="9">
        <v>32</v>
      </c>
      <c r="B51" s="10" t="s">
        <v>118</v>
      </c>
      <c r="C51" s="9">
        <v>348</v>
      </c>
      <c r="D51" s="9">
        <v>110</v>
      </c>
      <c r="E51" s="9">
        <v>152</v>
      </c>
      <c r="F51" s="9">
        <v>12</v>
      </c>
      <c r="G51" s="9">
        <v>5</v>
      </c>
      <c r="H51" s="9">
        <v>0</v>
      </c>
      <c r="I51" s="9">
        <v>0</v>
      </c>
      <c r="J51" s="9">
        <v>1</v>
      </c>
      <c r="K51" s="9">
        <v>1</v>
      </c>
      <c r="L51" s="26" t="e">
        <f>#REF!/C51*100</f>
        <v>#REF!</v>
      </c>
      <c r="M51" s="9">
        <v>281</v>
      </c>
      <c r="N51" s="27">
        <f t="shared" si="7"/>
        <v>80.74712643678161</v>
      </c>
      <c r="O51" s="9">
        <v>105</v>
      </c>
      <c r="P51" s="27">
        <f t="shared" si="1"/>
        <v>37.36654804270463</v>
      </c>
      <c r="Q51" s="9">
        <v>115</v>
      </c>
      <c r="R51" s="27">
        <f t="shared" si="2"/>
        <v>40.92526690391459</v>
      </c>
      <c r="S51" s="9">
        <v>7</v>
      </c>
      <c r="T51" s="27">
        <f t="shared" si="3"/>
        <v>2.491103202846975</v>
      </c>
      <c r="U51" s="9">
        <v>39</v>
      </c>
      <c r="V51" s="27">
        <f t="shared" si="4"/>
        <v>13.87900355871886</v>
      </c>
      <c r="W51" s="9">
        <v>10</v>
      </c>
      <c r="X51" s="26">
        <f t="shared" si="5"/>
        <v>3.558718861209965</v>
      </c>
      <c r="Y51" s="9">
        <v>5</v>
      </c>
      <c r="Z51" s="26">
        <f t="shared" si="6"/>
        <v>1.7793594306049825</v>
      </c>
      <c r="AA51" s="15"/>
      <c r="AB51" s="12"/>
      <c r="AC51" s="12"/>
      <c r="AD51" s="12"/>
      <c r="AE51" s="12"/>
      <c r="AF51" s="12"/>
      <c r="AG51" s="12"/>
      <c r="AH51" s="12"/>
    </row>
    <row r="52" spans="1:34" ht="12.75">
      <c r="A52" s="9">
        <v>135</v>
      </c>
      <c r="B52" s="10" t="s">
        <v>18</v>
      </c>
      <c r="C52" s="9">
        <v>130</v>
      </c>
      <c r="D52" s="9">
        <v>55</v>
      </c>
      <c r="E52" s="9">
        <v>37</v>
      </c>
      <c r="F52" s="9">
        <v>7</v>
      </c>
      <c r="G52" s="9">
        <v>3</v>
      </c>
      <c r="H52" s="9">
        <v>0</v>
      </c>
      <c r="I52" s="9">
        <v>0</v>
      </c>
      <c r="J52" s="9">
        <v>0</v>
      </c>
      <c r="K52" s="9">
        <v>0</v>
      </c>
      <c r="L52" s="26" t="e">
        <f>#REF!/C52*100</f>
        <v>#REF!</v>
      </c>
      <c r="M52" s="9">
        <v>102</v>
      </c>
      <c r="N52" s="27">
        <f t="shared" si="7"/>
        <v>78.46153846153847</v>
      </c>
      <c r="O52" s="9">
        <v>48</v>
      </c>
      <c r="P52" s="27">
        <f t="shared" si="1"/>
        <v>47.05882352941176</v>
      </c>
      <c r="Q52" s="9">
        <v>34</v>
      </c>
      <c r="R52" s="27">
        <f t="shared" si="2"/>
        <v>33.33333333333333</v>
      </c>
      <c r="S52" s="9">
        <v>15</v>
      </c>
      <c r="T52" s="27">
        <f t="shared" si="3"/>
        <v>14.705882352941178</v>
      </c>
      <c r="U52" s="9">
        <v>1</v>
      </c>
      <c r="V52" s="27">
        <f t="shared" si="4"/>
        <v>0.9803921568627451</v>
      </c>
      <c r="W52" s="9">
        <v>4</v>
      </c>
      <c r="X52" s="26">
        <f t="shared" si="5"/>
        <v>3.9215686274509802</v>
      </c>
      <c r="Y52" s="9">
        <v>0</v>
      </c>
      <c r="Z52" s="26">
        <f t="shared" si="6"/>
        <v>0</v>
      </c>
      <c r="AA52" s="15"/>
      <c r="AB52" s="12"/>
      <c r="AC52" s="12"/>
      <c r="AD52" s="12"/>
      <c r="AE52" s="12"/>
      <c r="AF52" s="12"/>
      <c r="AG52" s="12"/>
      <c r="AH52" s="12"/>
    </row>
    <row r="53" spans="1:34" ht="12.75">
      <c r="A53" s="9">
        <v>33</v>
      </c>
      <c r="B53" s="10" t="s">
        <v>4</v>
      </c>
      <c r="C53" s="9">
        <v>653</v>
      </c>
      <c r="D53" s="9">
        <v>213</v>
      </c>
      <c r="E53" s="9">
        <v>241</v>
      </c>
      <c r="F53" s="9">
        <v>17</v>
      </c>
      <c r="G53" s="9">
        <v>13</v>
      </c>
      <c r="H53" s="9">
        <v>0</v>
      </c>
      <c r="I53" s="9">
        <v>1</v>
      </c>
      <c r="J53" s="9">
        <v>0</v>
      </c>
      <c r="K53" s="9">
        <v>26</v>
      </c>
      <c r="L53" s="26" t="e">
        <f>#REF!/C53*100</f>
        <v>#REF!</v>
      </c>
      <c r="M53" s="9">
        <v>511</v>
      </c>
      <c r="N53" s="27">
        <f t="shared" si="7"/>
        <v>78.25421133231241</v>
      </c>
      <c r="O53" s="9">
        <v>246</v>
      </c>
      <c r="P53" s="27">
        <f t="shared" si="1"/>
        <v>48.14090019569471</v>
      </c>
      <c r="Q53" s="9">
        <v>129</v>
      </c>
      <c r="R53" s="27">
        <f t="shared" si="2"/>
        <v>25.244618395303327</v>
      </c>
      <c r="S53" s="9">
        <v>22</v>
      </c>
      <c r="T53" s="27">
        <f t="shared" si="3"/>
        <v>4.305283757338552</v>
      </c>
      <c r="U53" s="9">
        <v>76</v>
      </c>
      <c r="V53" s="27">
        <f t="shared" si="4"/>
        <v>14.87279843444227</v>
      </c>
      <c r="W53" s="9">
        <v>26</v>
      </c>
      <c r="X53" s="26">
        <f t="shared" si="5"/>
        <v>5.088062622309197</v>
      </c>
      <c r="Y53" s="9">
        <v>12</v>
      </c>
      <c r="Z53" s="26">
        <f t="shared" si="6"/>
        <v>2.3483365949119372</v>
      </c>
      <c r="AA53" s="15"/>
      <c r="AB53" s="12"/>
      <c r="AC53" s="12"/>
      <c r="AD53" s="12"/>
      <c r="AE53" s="12"/>
      <c r="AF53" s="12"/>
      <c r="AG53" s="12"/>
      <c r="AH53" s="12"/>
    </row>
    <row r="54" spans="1:34" ht="12.75">
      <c r="A54" s="9">
        <v>34</v>
      </c>
      <c r="B54" s="10" t="s">
        <v>31</v>
      </c>
      <c r="C54" s="9">
        <v>1230</v>
      </c>
      <c r="D54" s="9">
        <v>493</v>
      </c>
      <c r="E54" s="9">
        <v>430</v>
      </c>
      <c r="F54" s="9">
        <v>20</v>
      </c>
      <c r="G54" s="9">
        <v>9</v>
      </c>
      <c r="H54" s="9">
        <v>0</v>
      </c>
      <c r="I54" s="9">
        <v>1</v>
      </c>
      <c r="J54" s="9">
        <v>11</v>
      </c>
      <c r="K54" s="9">
        <v>39</v>
      </c>
      <c r="L54" s="26" t="e">
        <f>#REF!/C54*100</f>
        <v>#REF!</v>
      </c>
      <c r="M54" s="9">
        <v>1003</v>
      </c>
      <c r="N54" s="27">
        <f t="shared" si="7"/>
        <v>81.54471544715447</v>
      </c>
      <c r="O54" s="9">
        <v>93</v>
      </c>
      <c r="P54" s="27">
        <f t="shared" si="1"/>
        <v>9.272183449651047</v>
      </c>
      <c r="Q54" s="9">
        <v>657</v>
      </c>
      <c r="R54" s="27">
        <f t="shared" si="2"/>
        <v>65.50348953140578</v>
      </c>
      <c r="S54" s="9">
        <v>56</v>
      </c>
      <c r="T54" s="27">
        <f t="shared" si="3"/>
        <v>5.583250249252243</v>
      </c>
      <c r="U54" s="9">
        <v>142</v>
      </c>
      <c r="V54" s="27">
        <f t="shared" si="4"/>
        <v>14.15752741774676</v>
      </c>
      <c r="W54" s="9">
        <v>47</v>
      </c>
      <c r="X54" s="26">
        <f t="shared" si="5"/>
        <v>4.685942173479561</v>
      </c>
      <c r="Y54" s="9">
        <v>8</v>
      </c>
      <c r="Z54" s="26">
        <f t="shared" si="6"/>
        <v>0.7976071784646062</v>
      </c>
      <c r="AA54" s="15"/>
      <c r="AB54" s="12"/>
      <c r="AC54" s="12"/>
      <c r="AD54" s="12"/>
      <c r="AE54" s="12"/>
      <c r="AF54" s="12"/>
      <c r="AG54" s="12"/>
      <c r="AH54" s="12"/>
    </row>
    <row r="55" spans="1:34" ht="12.75">
      <c r="A55" s="9">
        <v>110</v>
      </c>
      <c r="B55" s="10" t="s">
        <v>20</v>
      </c>
      <c r="C55" s="9">
        <v>219</v>
      </c>
      <c r="D55" s="9">
        <v>98</v>
      </c>
      <c r="E55" s="9">
        <v>120</v>
      </c>
      <c r="F55" s="9">
        <v>3</v>
      </c>
      <c r="G55" s="9">
        <v>4</v>
      </c>
      <c r="H55" s="9">
        <v>0</v>
      </c>
      <c r="I55" s="9">
        <v>0</v>
      </c>
      <c r="J55" s="9">
        <v>6</v>
      </c>
      <c r="K55" s="9">
        <v>6</v>
      </c>
      <c r="L55" s="26" t="e">
        <f>#REF!/C55*100</f>
        <v>#REF!</v>
      </c>
      <c r="M55" s="9">
        <v>237</v>
      </c>
      <c r="N55" s="27">
        <f t="shared" si="7"/>
        <v>108.21917808219179</v>
      </c>
      <c r="O55" s="9">
        <v>58</v>
      </c>
      <c r="P55" s="27">
        <f t="shared" si="1"/>
        <v>24.47257383966245</v>
      </c>
      <c r="Q55" s="9">
        <v>128</v>
      </c>
      <c r="R55" s="27">
        <f t="shared" si="2"/>
        <v>54.008438818565395</v>
      </c>
      <c r="S55" s="9">
        <v>5</v>
      </c>
      <c r="T55" s="27">
        <f t="shared" si="3"/>
        <v>2.109704641350211</v>
      </c>
      <c r="U55" s="9">
        <v>30</v>
      </c>
      <c r="V55" s="27">
        <f t="shared" si="4"/>
        <v>12.658227848101266</v>
      </c>
      <c r="W55" s="9">
        <v>6</v>
      </c>
      <c r="X55" s="26">
        <f t="shared" si="5"/>
        <v>2.5316455696202533</v>
      </c>
      <c r="Y55" s="9">
        <v>10</v>
      </c>
      <c r="Z55" s="26">
        <f t="shared" si="6"/>
        <v>4.219409282700422</v>
      </c>
      <c r="AA55" s="15"/>
      <c r="AB55" s="12"/>
      <c r="AC55" s="12"/>
      <c r="AD55" s="12"/>
      <c r="AE55" s="12"/>
      <c r="AF55" s="12"/>
      <c r="AG55" s="12"/>
      <c r="AH55" s="12"/>
    </row>
    <row r="56" spans="1:34" ht="12.75">
      <c r="A56" s="9">
        <v>111</v>
      </c>
      <c r="B56" s="10" t="s">
        <v>23</v>
      </c>
      <c r="C56" s="9">
        <v>116</v>
      </c>
      <c r="D56" s="9">
        <v>43</v>
      </c>
      <c r="E56" s="9">
        <v>56</v>
      </c>
      <c r="F56" s="9">
        <v>2</v>
      </c>
      <c r="G56" s="9">
        <v>1</v>
      </c>
      <c r="H56" s="9">
        <v>0</v>
      </c>
      <c r="I56" s="9">
        <v>0</v>
      </c>
      <c r="J56" s="9">
        <v>0</v>
      </c>
      <c r="K56" s="9">
        <v>4</v>
      </c>
      <c r="L56" s="26" t="e">
        <f>#REF!/C56*100</f>
        <v>#REF!</v>
      </c>
      <c r="M56" s="9">
        <v>106</v>
      </c>
      <c r="N56" s="27">
        <f t="shared" si="7"/>
        <v>91.37931034482759</v>
      </c>
      <c r="O56" s="9">
        <v>47</v>
      </c>
      <c r="P56" s="27">
        <f t="shared" si="1"/>
        <v>44.339622641509436</v>
      </c>
      <c r="Q56" s="9">
        <v>40</v>
      </c>
      <c r="R56" s="27">
        <f t="shared" si="2"/>
        <v>37.735849056603776</v>
      </c>
      <c r="S56" s="9">
        <v>4</v>
      </c>
      <c r="T56" s="27">
        <f t="shared" si="3"/>
        <v>3.7735849056603774</v>
      </c>
      <c r="U56" s="9">
        <v>9</v>
      </c>
      <c r="V56" s="27">
        <f t="shared" si="4"/>
        <v>8.49056603773585</v>
      </c>
      <c r="W56" s="9">
        <v>4</v>
      </c>
      <c r="X56" s="26">
        <f t="shared" si="5"/>
        <v>3.7735849056603774</v>
      </c>
      <c r="Y56" s="9">
        <v>2</v>
      </c>
      <c r="Z56" s="26">
        <f t="shared" si="6"/>
        <v>1.8867924528301887</v>
      </c>
      <c r="AA56" s="15"/>
      <c r="AB56" s="12"/>
      <c r="AC56" s="12"/>
      <c r="AD56" s="12"/>
      <c r="AE56" s="12"/>
      <c r="AF56" s="12"/>
      <c r="AG56" s="12"/>
      <c r="AH56" s="12"/>
    </row>
    <row r="57" spans="1:34" ht="12.75">
      <c r="A57" s="9">
        <v>35</v>
      </c>
      <c r="B57" s="10" t="s">
        <v>62</v>
      </c>
      <c r="C57" s="9">
        <v>198</v>
      </c>
      <c r="D57" s="9">
        <v>88</v>
      </c>
      <c r="E57" s="9">
        <v>51</v>
      </c>
      <c r="F57" s="9">
        <v>7</v>
      </c>
      <c r="G57" s="9">
        <v>2</v>
      </c>
      <c r="H57" s="9">
        <v>0</v>
      </c>
      <c r="I57" s="9">
        <v>0</v>
      </c>
      <c r="J57" s="9">
        <v>6</v>
      </c>
      <c r="K57" s="9">
        <v>5</v>
      </c>
      <c r="L57" s="26" t="e">
        <f>#REF!/C57*100</f>
        <v>#REF!</v>
      </c>
      <c r="M57" s="9">
        <v>159</v>
      </c>
      <c r="N57" s="27">
        <f t="shared" si="7"/>
        <v>80.3030303030303</v>
      </c>
      <c r="O57" s="9">
        <v>52</v>
      </c>
      <c r="P57" s="27">
        <f t="shared" si="1"/>
        <v>32.70440251572327</v>
      </c>
      <c r="Q57" s="9">
        <v>50</v>
      </c>
      <c r="R57" s="27">
        <f t="shared" si="2"/>
        <v>31.446540880503143</v>
      </c>
      <c r="S57" s="9">
        <v>18</v>
      </c>
      <c r="T57" s="27">
        <f t="shared" si="3"/>
        <v>11.320754716981133</v>
      </c>
      <c r="U57" s="9">
        <v>16</v>
      </c>
      <c r="V57" s="27">
        <f t="shared" si="4"/>
        <v>10.062893081761008</v>
      </c>
      <c r="W57" s="9">
        <v>4</v>
      </c>
      <c r="X57" s="26">
        <f t="shared" si="5"/>
        <v>2.515723270440252</v>
      </c>
      <c r="Y57" s="9">
        <v>19</v>
      </c>
      <c r="Z57" s="26">
        <f t="shared" si="6"/>
        <v>11.949685534591195</v>
      </c>
      <c r="AA57" s="15"/>
      <c r="AB57" s="12"/>
      <c r="AC57" s="12"/>
      <c r="AD57" s="12"/>
      <c r="AE57" s="12"/>
      <c r="AF57" s="12"/>
      <c r="AG57" s="12"/>
      <c r="AH57" s="12"/>
    </row>
    <row r="58" spans="1:34" ht="12.75">
      <c r="A58" s="9">
        <v>36</v>
      </c>
      <c r="B58" s="10" t="s">
        <v>72</v>
      </c>
      <c r="C58" s="9">
        <v>583</v>
      </c>
      <c r="D58" s="9">
        <v>278</v>
      </c>
      <c r="E58" s="9">
        <v>221</v>
      </c>
      <c r="F58" s="9">
        <v>2</v>
      </c>
      <c r="G58" s="9">
        <v>14</v>
      </c>
      <c r="H58" s="9">
        <v>0</v>
      </c>
      <c r="I58" s="9">
        <v>3</v>
      </c>
      <c r="J58" s="9">
        <v>0</v>
      </c>
      <c r="K58" s="9">
        <v>6</v>
      </c>
      <c r="L58" s="26" t="e">
        <f>#REF!/C58*100</f>
        <v>#REF!</v>
      </c>
      <c r="M58" s="9">
        <v>524</v>
      </c>
      <c r="N58" s="27">
        <f t="shared" si="7"/>
        <v>89.87993138936535</v>
      </c>
      <c r="O58" s="9">
        <v>198</v>
      </c>
      <c r="P58" s="27">
        <f t="shared" si="1"/>
        <v>37.786259541984734</v>
      </c>
      <c r="Q58" s="9">
        <v>148</v>
      </c>
      <c r="R58" s="27">
        <f t="shared" si="2"/>
        <v>28.24427480916031</v>
      </c>
      <c r="S58" s="9">
        <v>28</v>
      </c>
      <c r="T58" s="27">
        <f t="shared" si="3"/>
        <v>5.343511450381679</v>
      </c>
      <c r="U58" s="9">
        <v>115</v>
      </c>
      <c r="V58" s="27">
        <f t="shared" si="4"/>
        <v>21.946564885496183</v>
      </c>
      <c r="W58" s="9">
        <v>35</v>
      </c>
      <c r="X58" s="26">
        <f t="shared" si="5"/>
        <v>6.679389312977099</v>
      </c>
      <c r="Y58" s="9">
        <v>0</v>
      </c>
      <c r="Z58" s="26">
        <f t="shared" si="6"/>
        <v>0</v>
      </c>
      <c r="AA58" s="15"/>
      <c r="AB58" s="12"/>
      <c r="AC58" s="12"/>
      <c r="AD58" s="12"/>
      <c r="AE58" s="12"/>
      <c r="AF58" s="12"/>
      <c r="AG58" s="12"/>
      <c r="AH58" s="12"/>
    </row>
    <row r="59" spans="1:34" ht="12.75">
      <c r="A59" s="9">
        <v>37</v>
      </c>
      <c r="B59" s="10" t="s">
        <v>82</v>
      </c>
      <c r="C59" s="9">
        <v>196</v>
      </c>
      <c r="D59" s="9">
        <v>61</v>
      </c>
      <c r="E59" s="9">
        <v>104</v>
      </c>
      <c r="F59" s="9">
        <v>8</v>
      </c>
      <c r="G59" s="9">
        <v>0</v>
      </c>
      <c r="H59" s="9">
        <v>0</v>
      </c>
      <c r="I59" s="9">
        <v>0</v>
      </c>
      <c r="J59" s="9">
        <v>0</v>
      </c>
      <c r="K59" s="9">
        <v>1</v>
      </c>
      <c r="L59" s="26" t="e">
        <f>#REF!/C59*100</f>
        <v>#REF!</v>
      </c>
      <c r="M59" s="9">
        <v>174</v>
      </c>
      <c r="N59" s="27">
        <f t="shared" si="7"/>
        <v>88.77551020408163</v>
      </c>
      <c r="O59" s="9">
        <v>50</v>
      </c>
      <c r="P59" s="27">
        <f t="shared" si="1"/>
        <v>28.735632183908045</v>
      </c>
      <c r="Q59" s="9">
        <v>91</v>
      </c>
      <c r="R59" s="27">
        <f t="shared" si="2"/>
        <v>52.29885057471264</v>
      </c>
      <c r="S59" s="9">
        <v>7</v>
      </c>
      <c r="T59" s="27">
        <f t="shared" si="3"/>
        <v>4.022988505747127</v>
      </c>
      <c r="U59" s="9">
        <v>12</v>
      </c>
      <c r="V59" s="27">
        <f t="shared" si="4"/>
        <v>6.896551724137931</v>
      </c>
      <c r="W59" s="9">
        <v>8</v>
      </c>
      <c r="X59" s="26">
        <f t="shared" si="5"/>
        <v>4.597701149425287</v>
      </c>
      <c r="Y59" s="9">
        <v>6</v>
      </c>
      <c r="Z59" s="26">
        <f t="shared" si="6"/>
        <v>3.4482758620689653</v>
      </c>
      <c r="AA59" s="15"/>
      <c r="AB59" s="12"/>
      <c r="AC59" s="12"/>
      <c r="AD59" s="12"/>
      <c r="AE59" s="12"/>
      <c r="AF59" s="12"/>
      <c r="AG59" s="12"/>
      <c r="AH59" s="12"/>
    </row>
    <row r="60" spans="1:34" ht="12.75">
      <c r="A60" s="9">
        <v>38</v>
      </c>
      <c r="B60" s="10" t="s">
        <v>40</v>
      </c>
      <c r="C60" s="9">
        <v>176</v>
      </c>
      <c r="D60" s="9">
        <v>78</v>
      </c>
      <c r="E60" s="9">
        <v>64</v>
      </c>
      <c r="F60" s="9">
        <v>4</v>
      </c>
      <c r="G60" s="9">
        <v>2</v>
      </c>
      <c r="H60" s="9">
        <v>0</v>
      </c>
      <c r="I60" s="9">
        <v>4</v>
      </c>
      <c r="J60" s="9">
        <v>4</v>
      </c>
      <c r="K60" s="9">
        <v>0</v>
      </c>
      <c r="L60" s="26" t="e">
        <f>#REF!/C60*100</f>
        <v>#REF!</v>
      </c>
      <c r="M60" s="9">
        <v>156</v>
      </c>
      <c r="N60" s="27">
        <f t="shared" si="7"/>
        <v>88.63636363636364</v>
      </c>
      <c r="O60" s="9">
        <v>79</v>
      </c>
      <c r="P60" s="27">
        <f t="shared" si="1"/>
        <v>50.641025641025635</v>
      </c>
      <c r="Q60" s="9">
        <v>33</v>
      </c>
      <c r="R60" s="27">
        <f t="shared" si="2"/>
        <v>21.153846153846153</v>
      </c>
      <c r="S60" s="9">
        <v>6</v>
      </c>
      <c r="T60" s="27">
        <f t="shared" si="3"/>
        <v>3.8461538461538463</v>
      </c>
      <c r="U60" s="9">
        <v>27</v>
      </c>
      <c r="V60" s="27">
        <f t="shared" si="4"/>
        <v>17.307692307692307</v>
      </c>
      <c r="W60" s="9">
        <v>5</v>
      </c>
      <c r="X60" s="26">
        <f t="shared" si="5"/>
        <v>3.205128205128205</v>
      </c>
      <c r="Y60" s="9">
        <v>6</v>
      </c>
      <c r="Z60" s="26">
        <f t="shared" si="6"/>
        <v>3.8461538461538463</v>
      </c>
      <c r="AA60" s="15"/>
      <c r="AB60" s="12"/>
      <c r="AC60" s="12"/>
      <c r="AD60" s="12"/>
      <c r="AE60" s="12"/>
      <c r="AF60" s="12"/>
      <c r="AG60" s="12"/>
      <c r="AH60" s="12"/>
    </row>
    <row r="61" spans="1:34" ht="12.75">
      <c r="A61" s="9">
        <v>39</v>
      </c>
      <c r="B61" s="10" t="s">
        <v>95</v>
      </c>
      <c r="C61" s="9">
        <v>201</v>
      </c>
      <c r="D61" s="9">
        <v>71</v>
      </c>
      <c r="E61" s="9">
        <v>101</v>
      </c>
      <c r="F61" s="9">
        <v>3</v>
      </c>
      <c r="G61" s="9">
        <v>2</v>
      </c>
      <c r="H61" s="9">
        <v>0</v>
      </c>
      <c r="I61" s="9">
        <v>0</v>
      </c>
      <c r="J61" s="9">
        <v>1</v>
      </c>
      <c r="K61" s="9">
        <v>1</v>
      </c>
      <c r="L61" s="26" t="e">
        <f>#REF!/C61*100</f>
        <v>#REF!</v>
      </c>
      <c r="M61" s="9">
        <v>179</v>
      </c>
      <c r="N61" s="27">
        <f t="shared" si="7"/>
        <v>89.05472636815921</v>
      </c>
      <c r="O61" s="9">
        <v>66</v>
      </c>
      <c r="P61" s="27">
        <f t="shared" si="1"/>
        <v>36.87150837988827</v>
      </c>
      <c r="Q61" s="9">
        <v>71</v>
      </c>
      <c r="R61" s="27">
        <f t="shared" si="2"/>
        <v>39.66480446927375</v>
      </c>
      <c r="S61" s="9">
        <v>9</v>
      </c>
      <c r="T61" s="27">
        <f t="shared" si="3"/>
        <v>5.027932960893855</v>
      </c>
      <c r="U61" s="9">
        <v>25</v>
      </c>
      <c r="V61" s="27">
        <f t="shared" si="4"/>
        <v>13.966480446927374</v>
      </c>
      <c r="W61" s="9">
        <v>6</v>
      </c>
      <c r="X61" s="26">
        <f t="shared" si="5"/>
        <v>3.35195530726257</v>
      </c>
      <c r="Y61" s="9">
        <v>2</v>
      </c>
      <c r="Z61" s="26">
        <f t="shared" si="6"/>
        <v>1.1173184357541899</v>
      </c>
      <c r="AA61" s="15"/>
      <c r="AB61" s="12"/>
      <c r="AC61" s="12"/>
      <c r="AD61" s="12"/>
      <c r="AE61" s="12"/>
      <c r="AF61" s="12"/>
      <c r="AG61" s="12"/>
      <c r="AH61" s="12"/>
    </row>
    <row r="62" spans="1:34" ht="15">
      <c r="A62" s="9">
        <v>40</v>
      </c>
      <c r="B62" s="10" t="s">
        <v>163</v>
      </c>
      <c r="C62" s="9">
        <v>197</v>
      </c>
      <c r="D62" s="9">
        <v>87</v>
      </c>
      <c r="E62" s="9">
        <v>63</v>
      </c>
      <c r="F62" s="9">
        <v>15</v>
      </c>
      <c r="G62" s="9">
        <v>17</v>
      </c>
      <c r="H62" s="9">
        <v>0</v>
      </c>
      <c r="I62" s="9">
        <v>0</v>
      </c>
      <c r="J62" s="9">
        <v>1</v>
      </c>
      <c r="K62" s="9">
        <v>0</v>
      </c>
      <c r="L62" s="26" t="e">
        <f>#REF!/C62*100</f>
        <v>#REF!</v>
      </c>
      <c r="M62" s="9">
        <v>183</v>
      </c>
      <c r="N62" s="27">
        <f t="shared" si="7"/>
        <v>92.89340101522842</v>
      </c>
      <c r="O62" s="9">
        <v>93</v>
      </c>
      <c r="P62" s="27">
        <f t="shared" si="1"/>
        <v>50.81967213114754</v>
      </c>
      <c r="Q62" s="9">
        <v>41</v>
      </c>
      <c r="R62" s="27">
        <f t="shared" si="2"/>
        <v>22.404371584699454</v>
      </c>
      <c r="S62" s="9">
        <v>9</v>
      </c>
      <c r="T62" s="27">
        <f t="shared" si="3"/>
        <v>4.918032786885246</v>
      </c>
      <c r="U62" s="9">
        <v>38</v>
      </c>
      <c r="V62" s="27">
        <f t="shared" si="4"/>
        <v>20.76502732240437</v>
      </c>
      <c r="W62" s="9">
        <v>0</v>
      </c>
      <c r="X62" s="26">
        <f t="shared" si="5"/>
        <v>0</v>
      </c>
      <c r="Y62" s="9">
        <v>2</v>
      </c>
      <c r="Z62" s="26">
        <f t="shared" si="6"/>
        <v>1.092896174863388</v>
      </c>
      <c r="AA62" s="15"/>
      <c r="AB62" s="12"/>
      <c r="AC62" s="12"/>
      <c r="AD62" s="12"/>
      <c r="AE62" s="12"/>
      <c r="AF62" s="12"/>
      <c r="AG62" s="12"/>
      <c r="AH62" s="12"/>
    </row>
    <row r="63" spans="1:34" ht="12.75">
      <c r="A63" s="9">
        <v>41</v>
      </c>
      <c r="B63" s="10" t="s">
        <v>21</v>
      </c>
      <c r="C63" s="9">
        <v>523</v>
      </c>
      <c r="D63" s="9">
        <v>228</v>
      </c>
      <c r="E63" s="9">
        <v>166</v>
      </c>
      <c r="F63" s="9">
        <v>9</v>
      </c>
      <c r="G63" s="9">
        <v>36</v>
      </c>
      <c r="H63" s="9">
        <v>0</v>
      </c>
      <c r="I63" s="9">
        <v>2</v>
      </c>
      <c r="J63" s="9">
        <v>32</v>
      </c>
      <c r="K63" s="9">
        <v>0</v>
      </c>
      <c r="L63" s="26" t="e">
        <f>#REF!/C63*100</f>
        <v>#REF!</v>
      </c>
      <c r="M63" s="9">
        <v>473</v>
      </c>
      <c r="N63" s="27">
        <f t="shared" si="7"/>
        <v>90.43977055449331</v>
      </c>
      <c r="O63" s="9">
        <v>193</v>
      </c>
      <c r="P63" s="27">
        <f t="shared" si="1"/>
        <v>40.803382663847785</v>
      </c>
      <c r="Q63" s="9">
        <v>157</v>
      </c>
      <c r="R63" s="27">
        <f t="shared" si="2"/>
        <v>33.192389006342495</v>
      </c>
      <c r="S63" s="9">
        <v>14</v>
      </c>
      <c r="T63" s="27">
        <f t="shared" si="3"/>
        <v>2.9598308668076108</v>
      </c>
      <c r="U63" s="9">
        <v>90</v>
      </c>
      <c r="V63" s="27">
        <f t="shared" si="4"/>
        <v>19.027484143763214</v>
      </c>
      <c r="W63" s="9">
        <v>14</v>
      </c>
      <c r="X63" s="26">
        <f t="shared" si="5"/>
        <v>2.9598308668076108</v>
      </c>
      <c r="Y63" s="9">
        <v>5</v>
      </c>
      <c r="Z63" s="26">
        <f t="shared" si="6"/>
        <v>1.0570824524312896</v>
      </c>
      <c r="AA63" s="15"/>
      <c r="AB63" s="12"/>
      <c r="AC63" s="12"/>
      <c r="AD63" s="12"/>
      <c r="AE63" s="12"/>
      <c r="AF63" s="12"/>
      <c r="AG63" s="12"/>
      <c r="AH63" s="12"/>
    </row>
    <row r="64" spans="1:34" ht="12.75">
      <c r="A64" s="9">
        <v>112</v>
      </c>
      <c r="B64" s="10" t="s">
        <v>103</v>
      </c>
      <c r="C64" s="9">
        <v>2238</v>
      </c>
      <c r="D64" s="9">
        <v>948</v>
      </c>
      <c r="E64" s="9">
        <v>516</v>
      </c>
      <c r="F64" s="9">
        <v>37</v>
      </c>
      <c r="G64" s="9">
        <v>49</v>
      </c>
      <c r="H64" s="9">
        <v>0</v>
      </c>
      <c r="I64" s="9">
        <v>3</v>
      </c>
      <c r="J64" s="9">
        <v>13</v>
      </c>
      <c r="K64" s="9">
        <v>126</v>
      </c>
      <c r="L64" s="26" t="e">
        <f>#REF!/C64*100</f>
        <v>#REF!</v>
      </c>
      <c r="M64" s="9">
        <v>1692</v>
      </c>
      <c r="N64" s="27">
        <f t="shared" si="7"/>
        <v>75.60321715817693</v>
      </c>
      <c r="O64" s="9">
        <v>451</v>
      </c>
      <c r="P64" s="27">
        <f t="shared" si="1"/>
        <v>26.654846335697403</v>
      </c>
      <c r="Q64" s="9">
        <v>754</v>
      </c>
      <c r="R64" s="27">
        <f t="shared" si="2"/>
        <v>44.56264775413711</v>
      </c>
      <c r="S64" s="9">
        <v>138</v>
      </c>
      <c r="T64" s="27">
        <f t="shared" si="3"/>
        <v>8.156028368794328</v>
      </c>
      <c r="U64" s="9">
        <v>171</v>
      </c>
      <c r="V64" s="27">
        <f t="shared" si="4"/>
        <v>10.106382978723403</v>
      </c>
      <c r="W64" s="9">
        <v>125</v>
      </c>
      <c r="X64" s="26">
        <f t="shared" si="5"/>
        <v>7.387706855791961</v>
      </c>
      <c r="Y64" s="9">
        <v>53</v>
      </c>
      <c r="Z64" s="26">
        <f t="shared" si="6"/>
        <v>3.1323877068557917</v>
      </c>
      <c r="AA64" s="15"/>
      <c r="AB64" s="12"/>
      <c r="AC64" s="12"/>
      <c r="AD64" s="12"/>
      <c r="AE64" s="12"/>
      <c r="AF64" s="12"/>
      <c r="AG64" s="12"/>
      <c r="AH64" s="12"/>
    </row>
    <row r="65" spans="1:34" ht="12.75">
      <c r="A65" s="9">
        <v>42</v>
      </c>
      <c r="B65" s="10" t="s">
        <v>86</v>
      </c>
      <c r="C65" s="9">
        <v>1584</v>
      </c>
      <c r="D65" s="9">
        <v>442</v>
      </c>
      <c r="E65" s="9">
        <v>954</v>
      </c>
      <c r="F65" s="9">
        <v>41</v>
      </c>
      <c r="G65" s="9">
        <v>13</v>
      </c>
      <c r="H65" s="9">
        <v>0</v>
      </c>
      <c r="I65" s="9">
        <v>1</v>
      </c>
      <c r="J65" s="9">
        <v>0</v>
      </c>
      <c r="K65" s="9">
        <v>20</v>
      </c>
      <c r="L65" s="26" t="e">
        <f>#REF!/C65*100</f>
        <v>#REF!</v>
      </c>
      <c r="M65" s="9">
        <v>1471</v>
      </c>
      <c r="N65" s="27">
        <f t="shared" si="7"/>
        <v>92.86616161616162</v>
      </c>
      <c r="O65" s="9">
        <v>386</v>
      </c>
      <c r="P65" s="27">
        <f t="shared" si="1"/>
        <v>26.240652617267163</v>
      </c>
      <c r="Q65" s="9">
        <v>830</v>
      </c>
      <c r="R65" s="27">
        <f t="shared" si="2"/>
        <v>56.42420122365738</v>
      </c>
      <c r="S65" s="9">
        <v>63</v>
      </c>
      <c r="T65" s="27">
        <f t="shared" si="3"/>
        <v>4.2828008157715844</v>
      </c>
      <c r="U65" s="9">
        <v>148</v>
      </c>
      <c r="V65" s="27">
        <f t="shared" si="4"/>
        <v>10.061182868796736</v>
      </c>
      <c r="W65" s="9">
        <v>44</v>
      </c>
      <c r="X65" s="26">
        <f t="shared" si="5"/>
        <v>2.991162474507138</v>
      </c>
      <c r="Y65" s="9">
        <v>0</v>
      </c>
      <c r="Z65" s="26">
        <f t="shared" si="6"/>
        <v>0</v>
      </c>
      <c r="AA65" s="15"/>
      <c r="AB65" s="12"/>
      <c r="AC65" s="12"/>
      <c r="AD65" s="12"/>
      <c r="AE65" s="12"/>
      <c r="AF65" s="12"/>
      <c r="AG65" s="12"/>
      <c r="AH65" s="12"/>
    </row>
    <row r="66" spans="1:34" ht="12.75">
      <c r="A66" s="9">
        <v>113</v>
      </c>
      <c r="B66" s="10" t="s">
        <v>28</v>
      </c>
      <c r="C66" s="9">
        <v>366</v>
      </c>
      <c r="D66" s="9">
        <v>127</v>
      </c>
      <c r="E66" s="9">
        <v>145</v>
      </c>
      <c r="F66" s="9">
        <v>4</v>
      </c>
      <c r="G66" s="9">
        <v>22</v>
      </c>
      <c r="H66" s="9">
        <v>0</v>
      </c>
      <c r="I66" s="9">
        <v>10</v>
      </c>
      <c r="J66" s="9">
        <v>0</v>
      </c>
      <c r="K66" s="9">
        <v>5</v>
      </c>
      <c r="L66" s="26" t="e">
        <f>#REF!/C66*100</f>
        <v>#REF!</v>
      </c>
      <c r="M66" s="9">
        <v>313</v>
      </c>
      <c r="N66" s="27">
        <f t="shared" si="7"/>
        <v>85.51912568306011</v>
      </c>
      <c r="O66" s="9">
        <v>92</v>
      </c>
      <c r="P66" s="27">
        <f t="shared" si="1"/>
        <v>29.39297124600639</v>
      </c>
      <c r="Q66" s="9">
        <v>108</v>
      </c>
      <c r="R66" s="27">
        <f t="shared" si="2"/>
        <v>34.504792332268366</v>
      </c>
      <c r="S66" s="9">
        <v>4</v>
      </c>
      <c r="T66" s="27">
        <f t="shared" si="3"/>
        <v>1.2779552715654952</v>
      </c>
      <c r="U66" s="9">
        <v>100</v>
      </c>
      <c r="V66" s="27">
        <f t="shared" si="4"/>
        <v>31.948881789137378</v>
      </c>
      <c r="W66" s="9">
        <v>7</v>
      </c>
      <c r="X66" s="26">
        <f t="shared" si="5"/>
        <v>2.2364217252396164</v>
      </c>
      <c r="Y66" s="9">
        <v>2</v>
      </c>
      <c r="Z66" s="26">
        <f t="shared" si="6"/>
        <v>0.6389776357827476</v>
      </c>
      <c r="AA66" s="15"/>
      <c r="AB66" s="12"/>
      <c r="AC66" s="12"/>
      <c r="AD66" s="12"/>
      <c r="AE66" s="12"/>
      <c r="AF66" s="12"/>
      <c r="AG66" s="12"/>
      <c r="AH66" s="12"/>
    </row>
    <row r="67" spans="1:34" ht="12.75">
      <c r="A67" s="9">
        <v>43</v>
      </c>
      <c r="B67" s="10" t="s">
        <v>104</v>
      </c>
      <c r="C67" s="9">
        <v>4368</v>
      </c>
      <c r="D67" s="9">
        <v>1541</v>
      </c>
      <c r="E67" s="9">
        <v>1765</v>
      </c>
      <c r="F67" s="9">
        <v>90</v>
      </c>
      <c r="G67" s="9">
        <v>112</v>
      </c>
      <c r="H67" s="9">
        <v>0</v>
      </c>
      <c r="I67" s="9">
        <v>5</v>
      </c>
      <c r="J67" s="9">
        <v>32</v>
      </c>
      <c r="K67" s="9">
        <v>61</v>
      </c>
      <c r="L67" s="26" t="e">
        <f>#REF!/C67*100</f>
        <v>#REF!</v>
      </c>
      <c r="M67" s="9">
        <v>3606</v>
      </c>
      <c r="N67" s="27">
        <f t="shared" si="7"/>
        <v>82.55494505494505</v>
      </c>
      <c r="O67" s="9">
        <v>928</v>
      </c>
      <c r="P67" s="27">
        <f t="shared" si="1"/>
        <v>25.734886300610093</v>
      </c>
      <c r="Q67" s="9">
        <v>1901</v>
      </c>
      <c r="R67" s="27">
        <f t="shared" si="2"/>
        <v>52.71769273433166</v>
      </c>
      <c r="S67" s="9">
        <v>124</v>
      </c>
      <c r="T67" s="27">
        <f t="shared" si="3"/>
        <v>3.438713255684969</v>
      </c>
      <c r="U67" s="9">
        <v>219</v>
      </c>
      <c r="V67" s="27">
        <f t="shared" si="4"/>
        <v>6.0732113144758735</v>
      </c>
      <c r="W67" s="9">
        <v>133</v>
      </c>
      <c r="X67" s="26">
        <f t="shared" si="5"/>
        <v>3.688297282307266</v>
      </c>
      <c r="Y67" s="9">
        <v>301</v>
      </c>
      <c r="Z67" s="26">
        <f t="shared" si="6"/>
        <v>8.347199112590127</v>
      </c>
      <c r="AA67" s="15"/>
      <c r="AB67" s="12"/>
      <c r="AC67" s="12"/>
      <c r="AD67" s="12"/>
      <c r="AE67" s="12"/>
      <c r="AF67" s="12"/>
      <c r="AG67" s="12"/>
      <c r="AH67" s="12"/>
    </row>
    <row r="68" spans="1:34" ht="12.75">
      <c r="A68" s="9">
        <v>44</v>
      </c>
      <c r="B68" s="10" t="s">
        <v>124</v>
      </c>
      <c r="C68" s="9">
        <v>695</v>
      </c>
      <c r="D68" s="9">
        <v>244</v>
      </c>
      <c r="E68" s="9">
        <v>241</v>
      </c>
      <c r="F68" s="9">
        <v>24</v>
      </c>
      <c r="G68" s="9">
        <v>20</v>
      </c>
      <c r="H68" s="9">
        <v>0</v>
      </c>
      <c r="I68" s="9">
        <v>0</v>
      </c>
      <c r="J68" s="9">
        <v>11</v>
      </c>
      <c r="K68" s="9">
        <v>21</v>
      </c>
      <c r="L68" s="26" t="e">
        <f>#REF!/C68*100</f>
        <v>#REF!</v>
      </c>
      <c r="M68" s="9">
        <v>561</v>
      </c>
      <c r="N68" s="27">
        <f t="shared" si="7"/>
        <v>80.71942446043165</v>
      </c>
      <c r="O68" s="9">
        <v>278</v>
      </c>
      <c r="P68" s="27">
        <f t="shared" si="1"/>
        <v>49.554367201426025</v>
      </c>
      <c r="Q68" s="9">
        <v>167</v>
      </c>
      <c r="R68" s="27">
        <f t="shared" si="2"/>
        <v>29.76827094474153</v>
      </c>
      <c r="S68" s="9">
        <v>1</v>
      </c>
      <c r="T68" s="27">
        <f t="shared" si="3"/>
        <v>0.17825311942959002</v>
      </c>
      <c r="U68" s="9">
        <v>81</v>
      </c>
      <c r="V68" s="27">
        <f t="shared" si="4"/>
        <v>14.43850267379679</v>
      </c>
      <c r="W68" s="9">
        <v>33</v>
      </c>
      <c r="X68" s="26">
        <f t="shared" si="5"/>
        <v>5.88235294117647</v>
      </c>
      <c r="Y68" s="9">
        <v>1</v>
      </c>
      <c r="Z68" s="26">
        <f t="shared" si="6"/>
        <v>0.17825311942959002</v>
      </c>
      <c r="AA68" s="15"/>
      <c r="AB68" s="12"/>
      <c r="AC68" s="12"/>
      <c r="AD68" s="12"/>
      <c r="AE68" s="12"/>
      <c r="AF68" s="12"/>
      <c r="AG68" s="12"/>
      <c r="AH68" s="12"/>
    </row>
    <row r="69" spans="1:34" ht="12.75">
      <c r="A69" s="9">
        <v>45</v>
      </c>
      <c r="B69" s="10" t="s">
        <v>11</v>
      </c>
      <c r="C69" s="9">
        <v>25</v>
      </c>
      <c r="D69" s="9">
        <v>16</v>
      </c>
      <c r="E69" s="9">
        <v>9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26" t="e">
        <f>#REF!/C69*100</f>
        <v>#REF!</v>
      </c>
      <c r="M69" s="9">
        <v>25</v>
      </c>
      <c r="N69" s="27">
        <f t="shared" si="7"/>
        <v>100</v>
      </c>
      <c r="O69" s="9">
        <v>8</v>
      </c>
      <c r="P69" s="27">
        <f t="shared" si="1"/>
        <v>32</v>
      </c>
      <c r="Q69" s="9">
        <v>10</v>
      </c>
      <c r="R69" s="27">
        <f t="shared" si="2"/>
        <v>40</v>
      </c>
      <c r="S69" s="9">
        <v>2</v>
      </c>
      <c r="T69" s="27">
        <f t="shared" si="3"/>
        <v>8</v>
      </c>
      <c r="U69" s="9">
        <v>4</v>
      </c>
      <c r="V69" s="27">
        <f t="shared" si="4"/>
        <v>16</v>
      </c>
      <c r="W69" s="9">
        <v>1</v>
      </c>
      <c r="X69" s="26">
        <f t="shared" si="5"/>
        <v>4</v>
      </c>
      <c r="Y69" s="9">
        <v>0</v>
      </c>
      <c r="Z69" s="26">
        <f t="shared" si="6"/>
        <v>0</v>
      </c>
      <c r="AA69" s="15"/>
      <c r="AB69" s="12"/>
      <c r="AC69" s="12"/>
      <c r="AD69" s="12"/>
      <c r="AE69" s="12"/>
      <c r="AF69" s="12"/>
      <c r="AG69" s="12"/>
      <c r="AH69" s="12"/>
    </row>
    <row r="70" spans="1:34" ht="12.75">
      <c r="A70" s="9">
        <v>114</v>
      </c>
      <c r="B70" s="10" t="s">
        <v>79</v>
      </c>
      <c r="C70" s="9">
        <v>451</v>
      </c>
      <c r="D70" s="9">
        <v>174</v>
      </c>
      <c r="E70" s="9">
        <v>73</v>
      </c>
      <c r="F70" s="9">
        <v>2</v>
      </c>
      <c r="G70" s="9">
        <v>17</v>
      </c>
      <c r="H70" s="9">
        <v>0</v>
      </c>
      <c r="I70" s="9">
        <v>0</v>
      </c>
      <c r="J70" s="9">
        <v>4</v>
      </c>
      <c r="K70" s="9">
        <v>9</v>
      </c>
      <c r="L70" s="26" t="e">
        <f>#REF!/C70*100</f>
        <v>#REF!</v>
      </c>
      <c r="M70" s="9">
        <v>279</v>
      </c>
      <c r="N70" s="27">
        <f t="shared" si="7"/>
        <v>61.86252771618626</v>
      </c>
      <c r="O70" s="9">
        <v>100</v>
      </c>
      <c r="P70" s="27">
        <f t="shared" si="1"/>
        <v>35.842293906810035</v>
      </c>
      <c r="Q70" s="9">
        <v>89</v>
      </c>
      <c r="R70" s="27">
        <f t="shared" si="2"/>
        <v>31.899641577060933</v>
      </c>
      <c r="S70" s="9">
        <v>20</v>
      </c>
      <c r="T70" s="27">
        <f t="shared" si="3"/>
        <v>7.168458781362006</v>
      </c>
      <c r="U70" s="9">
        <v>53</v>
      </c>
      <c r="V70" s="27">
        <f t="shared" si="4"/>
        <v>18.996415770609318</v>
      </c>
      <c r="W70" s="9">
        <v>16</v>
      </c>
      <c r="X70" s="26">
        <f t="shared" si="5"/>
        <v>5.734767025089606</v>
      </c>
      <c r="Y70" s="9">
        <v>1</v>
      </c>
      <c r="Z70" s="26">
        <f t="shared" si="6"/>
        <v>0.35842293906810035</v>
      </c>
      <c r="AA70" s="15"/>
      <c r="AB70" s="12"/>
      <c r="AC70" s="12"/>
      <c r="AD70" s="12"/>
      <c r="AE70" s="12"/>
      <c r="AF70" s="12"/>
      <c r="AG70" s="12"/>
      <c r="AH70" s="12"/>
    </row>
    <row r="71" spans="1:34" ht="12.75">
      <c r="A71" s="9">
        <v>46</v>
      </c>
      <c r="B71" s="10" t="s">
        <v>109</v>
      </c>
      <c r="C71" s="9">
        <v>523</v>
      </c>
      <c r="D71" s="9">
        <v>157</v>
      </c>
      <c r="E71" s="9">
        <v>233</v>
      </c>
      <c r="F71" s="9">
        <v>7</v>
      </c>
      <c r="G71" s="9">
        <v>10</v>
      </c>
      <c r="H71" s="9">
        <v>0</v>
      </c>
      <c r="I71" s="9">
        <v>0</v>
      </c>
      <c r="J71" s="9">
        <v>4</v>
      </c>
      <c r="K71" s="9">
        <v>8</v>
      </c>
      <c r="L71" s="26" t="e">
        <f>#REF!/C71*100</f>
        <v>#REF!</v>
      </c>
      <c r="M71" s="9">
        <v>419</v>
      </c>
      <c r="N71" s="27">
        <f t="shared" si="7"/>
        <v>80.11472275334609</v>
      </c>
      <c r="O71" s="9">
        <v>132</v>
      </c>
      <c r="P71" s="27">
        <f t="shared" si="1"/>
        <v>31.5035799522673</v>
      </c>
      <c r="Q71" s="9">
        <v>179</v>
      </c>
      <c r="R71" s="27">
        <f t="shared" si="2"/>
        <v>42.720763723150355</v>
      </c>
      <c r="S71" s="9">
        <v>19</v>
      </c>
      <c r="T71" s="27">
        <f t="shared" si="3"/>
        <v>4.534606205250596</v>
      </c>
      <c r="U71" s="9">
        <v>62</v>
      </c>
      <c r="V71" s="27">
        <f t="shared" si="4"/>
        <v>14.797136038186157</v>
      </c>
      <c r="W71" s="9">
        <v>26</v>
      </c>
      <c r="X71" s="26">
        <f t="shared" si="5"/>
        <v>6.205250596658711</v>
      </c>
      <c r="Y71" s="9">
        <v>1</v>
      </c>
      <c r="Z71" s="26">
        <f t="shared" si="6"/>
        <v>0.23866348448687352</v>
      </c>
      <c r="AA71" s="15"/>
      <c r="AB71" s="12"/>
      <c r="AC71" s="12"/>
      <c r="AD71" s="12"/>
      <c r="AE71" s="12"/>
      <c r="AF71" s="12"/>
      <c r="AG71" s="12"/>
      <c r="AH71" s="12"/>
    </row>
    <row r="72" spans="1:34" ht="12.75">
      <c r="A72" s="9">
        <v>48</v>
      </c>
      <c r="B72" s="10" t="s">
        <v>29</v>
      </c>
      <c r="C72" s="9">
        <v>339</v>
      </c>
      <c r="D72" s="9">
        <v>154</v>
      </c>
      <c r="E72" s="9">
        <v>155</v>
      </c>
      <c r="F72" s="9">
        <v>4</v>
      </c>
      <c r="G72" s="9">
        <v>6</v>
      </c>
      <c r="H72" s="9">
        <v>0</v>
      </c>
      <c r="I72" s="9">
        <v>0</v>
      </c>
      <c r="J72" s="9">
        <v>1</v>
      </c>
      <c r="K72" s="9">
        <v>0</v>
      </c>
      <c r="L72" s="26" t="e">
        <f>#REF!/C72*100</f>
        <v>#REF!</v>
      </c>
      <c r="M72" s="9">
        <v>320</v>
      </c>
      <c r="N72" s="27">
        <f t="shared" si="7"/>
        <v>94.3952802359882</v>
      </c>
      <c r="O72" s="9">
        <v>81</v>
      </c>
      <c r="P72" s="27">
        <f t="shared" si="1"/>
        <v>25.3125</v>
      </c>
      <c r="Q72" s="9">
        <v>146</v>
      </c>
      <c r="R72" s="27">
        <f t="shared" si="2"/>
        <v>45.625</v>
      </c>
      <c r="S72" s="9">
        <v>21</v>
      </c>
      <c r="T72" s="27">
        <f t="shared" si="3"/>
        <v>6.5625</v>
      </c>
      <c r="U72" s="9">
        <v>20</v>
      </c>
      <c r="V72" s="27">
        <f t="shared" si="4"/>
        <v>6.25</v>
      </c>
      <c r="W72" s="9">
        <v>26</v>
      </c>
      <c r="X72" s="26">
        <f t="shared" si="5"/>
        <v>8.125</v>
      </c>
      <c r="Y72" s="9">
        <v>26</v>
      </c>
      <c r="Z72" s="26">
        <f t="shared" si="6"/>
        <v>8.125</v>
      </c>
      <c r="AA72" s="15"/>
      <c r="AB72" s="12"/>
      <c r="AC72" s="12"/>
      <c r="AD72" s="12"/>
      <c r="AE72" s="12"/>
      <c r="AF72" s="12"/>
      <c r="AG72" s="12"/>
      <c r="AH72" s="12"/>
    </row>
    <row r="73" spans="1:34" ht="12.75">
      <c r="A73" s="9">
        <v>50</v>
      </c>
      <c r="B73" s="10" t="s">
        <v>26</v>
      </c>
      <c r="C73" s="9">
        <v>179</v>
      </c>
      <c r="D73" s="9">
        <v>64</v>
      </c>
      <c r="E73" s="9">
        <v>69</v>
      </c>
      <c r="F73" s="9">
        <v>0</v>
      </c>
      <c r="G73" s="9">
        <v>8</v>
      </c>
      <c r="H73" s="9">
        <v>0</v>
      </c>
      <c r="I73" s="9">
        <v>0</v>
      </c>
      <c r="J73" s="9">
        <v>3</v>
      </c>
      <c r="K73" s="9">
        <v>8</v>
      </c>
      <c r="L73" s="26" t="e">
        <f>#REF!/C73*100</f>
        <v>#REF!</v>
      </c>
      <c r="M73" s="9">
        <v>152</v>
      </c>
      <c r="N73" s="27">
        <f t="shared" si="7"/>
        <v>84.91620111731844</v>
      </c>
      <c r="O73" s="9">
        <v>59</v>
      </c>
      <c r="P73" s="27">
        <f t="shared" si="1"/>
        <v>38.81578947368421</v>
      </c>
      <c r="Q73" s="9">
        <v>67</v>
      </c>
      <c r="R73" s="27">
        <f t="shared" si="2"/>
        <v>44.07894736842105</v>
      </c>
      <c r="S73" s="9">
        <v>1</v>
      </c>
      <c r="T73" s="27">
        <f t="shared" si="3"/>
        <v>0.6578947368421052</v>
      </c>
      <c r="U73" s="9">
        <v>17</v>
      </c>
      <c r="V73" s="27">
        <f t="shared" si="4"/>
        <v>11.18421052631579</v>
      </c>
      <c r="W73" s="9">
        <v>7</v>
      </c>
      <c r="X73" s="26">
        <f t="shared" si="5"/>
        <v>4.605263157894736</v>
      </c>
      <c r="Y73" s="9">
        <v>1</v>
      </c>
      <c r="Z73" s="26">
        <f t="shared" si="6"/>
        <v>0.6578947368421052</v>
      </c>
      <c r="AA73" s="15"/>
      <c r="AB73" s="12"/>
      <c r="AC73" s="12"/>
      <c r="AD73" s="12"/>
      <c r="AE73" s="12"/>
      <c r="AF73" s="12"/>
      <c r="AG73" s="12"/>
      <c r="AH73" s="12"/>
    </row>
    <row r="74" spans="1:34" ht="12.75">
      <c r="A74" s="9">
        <v>49</v>
      </c>
      <c r="B74" s="10" t="s">
        <v>56</v>
      </c>
      <c r="C74" s="9">
        <v>78</v>
      </c>
      <c r="D74" s="9">
        <v>27</v>
      </c>
      <c r="E74" s="9">
        <v>18</v>
      </c>
      <c r="F74" s="9">
        <v>1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6" t="e">
        <f>#REF!/C74*100</f>
        <v>#REF!</v>
      </c>
      <c r="M74" s="9">
        <v>46</v>
      </c>
      <c r="N74" s="27">
        <f aca="true" t="shared" si="8" ref="N74:N105">M74/C74*100</f>
        <v>58.97435897435898</v>
      </c>
      <c r="O74" s="9">
        <v>10</v>
      </c>
      <c r="P74" s="27">
        <f t="shared" si="1"/>
        <v>21.73913043478261</v>
      </c>
      <c r="Q74" s="9">
        <v>14</v>
      </c>
      <c r="R74" s="27">
        <f t="shared" si="2"/>
        <v>30.434782608695656</v>
      </c>
      <c r="S74" s="9">
        <v>8</v>
      </c>
      <c r="T74" s="27">
        <f t="shared" si="3"/>
        <v>17.391304347826086</v>
      </c>
      <c r="U74" s="9">
        <v>6</v>
      </c>
      <c r="V74" s="27">
        <f t="shared" si="4"/>
        <v>13.043478260869565</v>
      </c>
      <c r="W74" s="9">
        <v>1</v>
      </c>
      <c r="X74" s="26">
        <f t="shared" si="5"/>
        <v>2.1739130434782608</v>
      </c>
      <c r="Y74" s="9">
        <v>7</v>
      </c>
      <c r="Z74" s="26">
        <f t="shared" si="6"/>
        <v>15.217391304347828</v>
      </c>
      <c r="AA74" s="15"/>
      <c r="AB74" s="12"/>
      <c r="AC74" s="12"/>
      <c r="AD74" s="12"/>
      <c r="AE74" s="12"/>
      <c r="AF74" s="12"/>
      <c r="AG74" s="12"/>
      <c r="AH74" s="12"/>
    </row>
    <row r="75" spans="1:34" ht="12.75">
      <c r="A75" s="9">
        <v>51</v>
      </c>
      <c r="B75" s="10" t="s">
        <v>8</v>
      </c>
      <c r="C75" s="9">
        <v>113</v>
      </c>
      <c r="D75" s="9">
        <v>37</v>
      </c>
      <c r="E75" s="9">
        <v>53</v>
      </c>
      <c r="F75" s="9">
        <v>1</v>
      </c>
      <c r="G75" s="9">
        <v>1</v>
      </c>
      <c r="H75" s="9">
        <v>0</v>
      </c>
      <c r="I75" s="9">
        <v>0</v>
      </c>
      <c r="J75" s="9">
        <v>0</v>
      </c>
      <c r="K75" s="9">
        <v>8</v>
      </c>
      <c r="L75" s="26" t="e">
        <f>#REF!/C75*100</f>
        <v>#REF!</v>
      </c>
      <c r="M75" s="9">
        <v>100</v>
      </c>
      <c r="N75" s="27">
        <f t="shared" si="8"/>
        <v>88.49557522123894</v>
      </c>
      <c r="O75" s="9">
        <v>37</v>
      </c>
      <c r="P75" s="27">
        <f aca="true" t="shared" si="9" ref="P75:P138">O75/M75*100</f>
        <v>37</v>
      </c>
      <c r="Q75" s="9">
        <v>37</v>
      </c>
      <c r="R75" s="27">
        <f aca="true" t="shared" si="10" ref="R75:R138">Q75/M75*100</f>
        <v>37</v>
      </c>
      <c r="S75" s="9">
        <v>6</v>
      </c>
      <c r="T75" s="27">
        <f aca="true" t="shared" si="11" ref="T75:T138">S75/M75*100</f>
        <v>6</v>
      </c>
      <c r="U75" s="9">
        <v>15</v>
      </c>
      <c r="V75" s="27">
        <f aca="true" t="shared" si="12" ref="V75:V138">U75/M75*100</f>
        <v>15</v>
      </c>
      <c r="W75" s="9">
        <v>5</v>
      </c>
      <c r="X75" s="26">
        <f aca="true" t="shared" si="13" ref="X75:X138">W75/M75*100</f>
        <v>5</v>
      </c>
      <c r="Y75" s="9">
        <v>0</v>
      </c>
      <c r="Z75" s="26">
        <f aca="true" t="shared" si="14" ref="Z75:Z138">Y75/M75*100</f>
        <v>0</v>
      </c>
      <c r="AA75" s="15"/>
      <c r="AB75" s="12"/>
      <c r="AC75" s="12"/>
      <c r="AD75" s="12"/>
      <c r="AE75" s="12"/>
      <c r="AF75" s="12"/>
      <c r="AG75" s="12"/>
      <c r="AH75" s="12"/>
    </row>
    <row r="76" spans="1:34" ht="12.75">
      <c r="A76" s="9">
        <v>52</v>
      </c>
      <c r="B76" s="10" t="s">
        <v>83</v>
      </c>
      <c r="C76" s="9">
        <v>297</v>
      </c>
      <c r="D76" s="9">
        <v>161</v>
      </c>
      <c r="E76" s="9">
        <v>64</v>
      </c>
      <c r="F76" s="9">
        <v>17</v>
      </c>
      <c r="G76" s="9">
        <v>1</v>
      </c>
      <c r="H76" s="9">
        <v>0</v>
      </c>
      <c r="I76" s="9">
        <v>5</v>
      </c>
      <c r="J76" s="9">
        <v>0</v>
      </c>
      <c r="K76" s="9">
        <v>0</v>
      </c>
      <c r="L76" s="26" t="e">
        <f>#REF!/C76*100</f>
        <v>#REF!</v>
      </c>
      <c r="M76" s="9">
        <v>248</v>
      </c>
      <c r="N76" s="27">
        <f t="shared" si="8"/>
        <v>83.5016835016835</v>
      </c>
      <c r="O76" s="9">
        <v>98</v>
      </c>
      <c r="P76" s="27">
        <f t="shared" si="9"/>
        <v>39.516129032258064</v>
      </c>
      <c r="Q76" s="9">
        <v>92</v>
      </c>
      <c r="R76" s="27">
        <f t="shared" si="10"/>
        <v>37.096774193548384</v>
      </c>
      <c r="S76" s="9">
        <v>19</v>
      </c>
      <c r="T76" s="27">
        <f t="shared" si="11"/>
        <v>7.661290322580645</v>
      </c>
      <c r="U76" s="9">
        <v>31</v>
      </c>
      <c r="V76" s="27">
        <f t="shared" si="12"/>
        <v>12.5</v>
      </c>
      <c r="W76" s="9">
        <v>8</v>
      </c>
      <c r="X76" s="26">
        <f t="shared" si="13"/>
        <v>3.225806451612903</v>
      </c>
      <c r="Y76" s="9">
        <v>0</v>
      </c>
      <c r="Z76" s="26">
        <f t="shared" si="14"/>
        <v>0</v>
      </c>
      <c r="AA76" s="15"/>
      <c r="AB76" s="12"/>
      <c r="AC76" s="12"/>
      <c r="AD76" s="12"/>
      <c r="AE76" s="12"/>
      <c r="AF76" s="12"/>
      <c r="AG76" s="12"/>
      <c r="AH76" s="12"/>
    </row>
    <row r="77" spans="1:34" ht="12.75">
      <c r="A77" s="9">
        <v>53</v>
      </c>
      <c r="B77" s="10" t="s">
        <v>111</v>
      </c>
      <c r="C77" s="9">
        <v>4000</v>
      </c>
      <c r="D77" s="9">
        <v>979</v>
      </c>
      <c r="E77" s="9">
        <v>2805</v>
      </c>
      <c r="F77" s="9">
        <v>43</v>
      </c>
      <c r="G77" s="9">
        <v>42</v>
      </c>
      <c r="H77" s="9">
        <v>0</v>
      </c>
      <c r="I77" s="9">
        <v>10</v>
      </c>
      <c r="J77" s="9">
        <v>12</v>
      </c>
      <c r="K77" s="9">
        <v>35</v>
      </c>
      <c r="L77" s="26" t="e">
        <f>#REF!/C77*100</f>
        <v>#REF!</v>
      </c>
      <c r="M77" s="9">
        <v>3926</v>
      </c>
      <c r="N77" s="27">
        <f t="shared" si="8"/>
        <v>98.15</v>
      </c>
      <c r="O77" s="9">
        <v>1091</v>
      </c>
      <c r="P77" s="27">
        <f t="shared" si="9"/>
        <v>27.78909831889964</v>
      </c>
      <c r="Q77" s="9">
        <v>2466</v>
      </c>
      <c r="R77" s="27">
        <f t="shared" si="10"/>
        <v>62.81202241467142</v>
      </c>
      <c r="S77" s="9">
        <v>92</v>
      </c>
      <c r="T77" s="27">
        <f t="shared" si="11"/>
        <v>2.3433520122261844</v>
      </c>
      <c r="U77" s="9">
        <v>153</v>
      </c>
      <c r="V77" s="27">
        <f t="shared" si="12"/>
        <v>3.8970962812022414</v>
      </c>
      <c r="W77" s="9">
        <v>83</v>
      </c>
      <c r="X77" s="26">
        <f t="shared" si="13"/>
        <v>2.1141110545084056</v>
      </c>
      <c r="Y77" s="9">
        <v>41</v>
      </c>
      <c r="Z77" s="26">
        <f t="shared" si="14"/>
        <v>1.044319918492104</v>
      </c>
      <c r="AA77" s="15"/>
      <c r="AB77" s="12"/>
      <c r="AC77" s="12"/>
      <c r="AD77" s="12"/>
      <c r="AE77" s="12"/>
      <c r="AF77" s="12"/>
      <c r="AG77" s="12"/>
      <c r="AH77" s="12"/>
    </row>
    <row r="78" spans="1:34" ht="12.75">
      <c r="A78" s="9">
        <v>54</v>
      </c>
      <c r="B78" s="10" t="s">
        <v>110</v>
      </c>
      <c r="C78" s="9">
        <v>401</v>
      </c>
      <c r="D78" s="9">
        <v>149</v>
      </c>
      <c r="E78" s="9">
        <v>207</v>
      </c>
      <c r="F78" s="9">
        <v>14</v>
      </c>
      <c r="G78" s="9">
        <v>11</v>
      </c>
      <c r="H78" s="9">
        <v>0</v>
      </c>
      <c r="I78" s="9">
        <v>2</v>
      </c>
      <c r="J78" s="9">
        <v>1</v>
      </c>
      <c r="K78" s="9">
        <v>3</v>
      </c>
      <c r="L78" s="26" t="e">
        <f>#REF!/C78*100</f>
        <v>#REF!</v>
      </c>
      <c r="M78" s="9">
        <v>387</v>
      </c>
      <c r="N78" s="27">
        <f t="shared" si="8"/>
        <v>96.50872817955111</v>
      </c>
      <c r="O78" s="9">
        <v>111</v>
      </c>
      <c r="P78" s="27">
        <f t="shared" si="9"/>
        <v>28.68217054263566</v>
      </c>
      <c r="Q78" s="9">
        <v>174</v>
      </c>
      <c r="R78" s="27">
        <f t="shared" si="10"/>
        <v>44.96124031007752</v>
      </c>
      <c r="S78" s="9">
        <v>5</v>
      </c>
      <c r="T78" s="27">
        <f t="shared" si="11"/>
        <v>1.2919896640826873</v>
      </c>
      <c r="U78" s="9">
        <v>83</v>
      </c>
      <c r="V78" s="27">
        <f t="shared" si="12"/>
        <v>21.44702842377261</v>
      </c>
      <c r="W78" s="9">
        <v>13</v>
      </c>
      <c r="X78" s="26">
        <f t="shared" si="13"/>
        <v>3.359173126614987</v>
      </c>
      <c r="Y78" s="9">
        <v>1</v>
      </c>
      <c r="Z78" s="26">
        <f t="shared" si="14"/>
        <v>0.2583979328165375</v>
      </c>
      <c r="AA78" s="15"/>
      <c r="AB78" s="12"/>
      <c r="AC78" s="12"/>
      <c r="AD78" s="12"/>
      <c r="AE78" s="12"/>
      <c r="AF78" s="12"/>
      <c r="AG78" s="12"/>
      <c r="AH78" s="12"/>
    </row>
    <row r="79" spans="1:34" ht="12.75">
      <c r="A79" s="9">
        <v>55</v>
      </c>
      <c r="B79" s="10" t="s">
        <v>50</v>
      </c>
      <c r="C79" s="9">
        <v>158</v>
      </c>
      <c r="D79" s="9">
        <v>64</v>
      </c>
      <c r="E79" s="9">
        <v>29</v>
      </c>
      <c r="F79" s="9">
        <v>4</v>
      </c>
      <c r="G79" s="9">
        <v>5</v>
      </c>
      <c r="H79" s="9">
        <v>0</v>
      </c>
      <c r="I79" s="9">
        <v>0</v>
      </c>
      <c r="J79" s="9">
        <v>0</v>
      </c>
      <c r="K79" s="9">
        <v>10</v>
      </c>
      <c r="L79" s="26" t="e">
        <f>#REF!/C79*100</f>
        <v>#REF!</v>
      </c>
      <c r="M79" s="9">
        <v>112</v>
      </c>
      <c r="N79" s="27">
        <f t="shared" si="8"/>
        <v>70.88607594936708</v>
      </c>
      <c r="O79" s="9">
        <v>41</v>
      </c>
      <c r="P79" s="27">
        <f t="shared" si="9"/>
        <v>36.607142857142854</v>
      </c>
      <c r="Q79" s="9">
        <v>34</v>
      </c>
      <c r="R79" s="27">
        <f t="shared" si="10"/>
        <v>30.357142857142854</v>
      </c>
      <c r="S79" s="9">
        <v>2</v>
      </c>
      <c r="T79" s="27">
        <f t="shared" si="11"/>
        <v>1.7857142857142856</v>
      </c>
      <c r="U79" s="9">
        <v>29</v>
      </c>
      <c r="V79" s="27">
        <f t="shared" si="12"/>
        <v>25.892857142857146</v>
      </c>
      <c r="W79" s="9">
        <v>3</v>
      </c>
      <c r="X79" s="26">
        <f t="shared" si="13"/>
        <v>2.6785714285714284</v>
      </c>
      <c r="Y79" s="9">
        <v>3</v>
      </c>
      <c r="Z79" s="26">
        <f t="shared" si="14"/>
        <v>2.6785714285714284</v>
      </c>
      <c r="AA79" s="15"/>
      <c r="AB79" s="12"/>
      <c r="AC79" s="12"/>
      <c r="AD79" s="12"/>
      <c r="AE79" s="12"/>
      <c r="AF79" s="12"/>
      <c r="AG79" s="12"/>
      <c r="AH79" s="12"/>
    </row>
    <row r="80" spans="1:34" ht="12.75">
      <c r="A80" s="9">
        <v>115</v>
      </c>
      <c r="B80" s="10" t="s">
        <v>43</v>
      </c>
      <c r="C80" s="9">
        <v>818</v>
      </c>
      <c r="D80" s="9">
        <v>254</v>
      </c>
      <c r="E80" s="9">
        <v>261</v>
      </c>
      <c r="F80" s="9">
        <v>15</v>
      </c>
      <c r="G80" s="9">
        <v>19</v>
      </c>
      <c r="H80" s="9">
        <v>0</v>
      </c>
      <c r="I80" s="9">
        <v>2</v>
      </c>
      <c r="J80" s="9">
        <v>17</v>
      </c>
      <c r="K80" s="9">
        <v>24</v>
      </c>
      <c r="L80" s="26" t="e">
        <f>#REF!/C80*100</f>
        <v>#REF!</v>
      </c>
      <c r="M80" s="9">
        <v>592</v>
      </c>
      <c r="N80" s="27">
        <f t="shared" si="8"/>
        <v>72.37163814180929</v>
      </c>
      <c r="O80" s="9">
        <v>201</v>
      </c>
      <c r="P80" s="27">
        <f t="shared" si="9"/>
        <v>33.9527027027027</v>
      </c>
      <c r="Q80" s="9">
        <v>252</v>
      </c>
      <c r="R80" s="27">
        <f t="shared" si="10"/>
        <v>42.567567567567565</v>
      </c>
      <c r="S80" s="9">
        <v>10</v>
      </c>
      <c r="T80" s="27">
        <f t="shared" si="11"/>
        <v>1.6891891891891893</v>
      </c>
      <c r="U80" s="9">
        <v>31</v>
      </c>
      <c r="V80" s="27">
        <f t="shared" si="12"/>
        <v>5.236486486486487</v>
      </c>
      <c r="W80" s="9">
        <v>17</v>
      </c>
      <c r="X80" s="26">
        <f t="shared" si="13"/>
        <v>2.871621621621622</v>
      </c>
      <c r="Y80" s="9">
        <v>81</v>
      </c>
      <c r="Z80" s="26">
        <f t="shared" si="14"/>
        <v>13.682432432432432</v>
      </c>
      <c r="AA80" s="15"/>
      <c r="AB80" s="12"/>
      <c r="AC80" s="12"/>
      <c r="AD80" s="12"/>
      <c r="AE80" s="12"/>
      <c r="AF80" s="12"/>
      <c r="AG80" s="12"/>
      <c r="AH80" s="12"/>
    </row>
    <row r="81" spans="1:34" ht="12.75">
      <c r="A81" s="9">
        <v>56</v>
      </c>
      <c r="B81" s="10" t="s">
        <v>10</v>
      </c>
      <c r="C81" s="9">
        <v>164</v>
      </c>
      <c r="D81" s="9">
        <v>48</v>
      </c>
      <c r="E81" s="9">
        <v>70</v>
      </c>
      <c r="F81" s="9">
        <v>0</v>
      </c>
      <c r="G81" s="9">
        <v>5</v>
      </c>
      <c r="H81" s="9">
        <v>0</v>
      </c>
      <c r="I81" s="9">
        <v>0</v>
      </c>
      <c r="J81" s="9">
        <v>0</v>
      </c>
      <c r="K81" s="9">
        <v>3</v>
      </c>
      <c r="L81" s="26" t="e">
        <f>#REF!/C81*100</f>
        <v>#REF!</v>
      </c>
      <c r="M81" s="9">
        <v>126</v>
      </c>
      <c r="N81" s="27">
        <f t="shared" si="8"/>
        <v>76.82926829268293</v>
      </c>
      <c r="O81" s="9">
        <v>43</v>
      </c>
      <c r="P81" s="27">
        <f t="shared" si="9"/>
        <v>34.12698412698413</v>
      </c>
      <c r="Q81" s="9">
        <v>43</v>
      </c>
      <c r="R81" s="27">
        <f t="shared" si="10"/>
        <v>34.12698412698413</v>
      </c>
      <c r="S81" s="9">
        <v>7</v>
      </c>
      <c r="T81" s="27">
        <f t="shared" si="11"/>
        <v>5.555555555555555</v>
      </c>
      <c r="U81" s="9">
        <v>26</v>
      </c>
      <c r="V81" s="27">
        <f t="shared" si="12"/>
        <v>20.634920634920633</v>
      </c>
      <c r="W81" s="9">
        <v>6</v>
      </c>
      <c r="X81" s="26">
        <f t="shared" si="13"/>
        <v>4.761904761904762</v>
      </c>
      <c r="Y81" s="9">
        <v>1</v>
      </c>
      <c r="Z81" s="26">
        <f t="shared" si="14"/>
        <v>0.7936507936507936</v>
      </c>
      <c r="AA81" s="15"/>
      <c r="AB81" s="12"/>
      <c r="AC81" s="12"/>
      <c r="AD81" s="12"/>
      <c r="AE81" s="12"/>
      <c r="AF81" s="12"/>
      <c r="AG81" s="12"/>
      <c r="AH81" s="12"/>
    </row>
    <row r="82" spans="1:34" ht="12.75">
      <c r="A82" s="9">
        <v>143</v>
      </c>
      <c r="B82" s="10" t="s">
        <v>42</v>
      </c>
      <c r="C82" s="9">
        <v>622</v>
      </c>
      <c r="D82" s="9">
        <v>172</v>
      </c>
      <c r="E82" s="9">
        <v>219</v>
      </c>
      <c r="F82" s="9">
        <v>8</v>
      </c>
      <c r="G82" s="9">
        <v>19</v>
      </c>
      <c r="H82" s="9">
        <v>0</v>
      </c>
      <c r="I82" s="9">
        <v>0</v>
      </c>
      <c r="J82" s="9">
        <v>0</v>
      </c>
      <c r="K82" s="9">
        <v>13</v>
      </c>
      <c r="L82" s="26" t="e">
        <f>#REF!/C82*100</f>
        <v>#REF!</v>
      </c>
      <c r="M82" s="9">
        <v>431</v>
      </c>
      <c r="N82" s="27">
        <f t="shared" si="8"/>
        <v>69.29260450160771</v>
      </c>
      <c r="O82" s="9">
        <v>186</v>
      </c>
      <c r="P82" s="27">
        <f t="shared" si="9"/>
        <v>43.1554524361949</v>
      </c>
      <c r="Q82" s="9">
        <v>141</v>
      </c>
      <c r="R82" s="27">
        <f t="shared" si="10"/>
        <v>32.71461716937355</v>
      </c>
      <c r="S82" s="9">
        <v>16</v>
      </c>
      <c r="T82" s="27">
        <f t="shared" si="11"/>
        <v>3.7122969837587005</v>
      </c>
      <c r="U82" s="9">
        <v>73</v>
      </c>
      <c r="V82" s="27">
        <f t="shared" si="12"/>
        <v>16.937354988399072</v>
      </c>
      <c r="W82" s="9">
        <v>15</v>
      </c>
      <c r="X82" s="26">
        <f t="shared" si="13"/>
        <v>3.480278422273782</v>
      </c>
      <c r="Y82" s="9">
        <v>0</v>
      </c>
      <c r="Z82" s="26">
        <f t="shared" si="14"/>
        <v>0</v>
      </c>
      <c r="AA82" s="15"/>
      <c r="AB82" s="12"/>
      <c r="AC82" s="12"/>
      <c r="AD82" s="12"/>
      <c r="AE82" s="12"/>
      <c r="AF82" s="12"/>
      <c r="AG82" s="12"/>
      <c r="AH82" s="12"/>
    </row>
    <row r="83" spans="1:34" ht="12.75">
      <c r="A83" s="9">
        <v>144</v>
      </c>
      <c r="B83" s="10" t="s">
        <v>54</v>
      </c>
      <c r="C83" s="9">
        <v>225</v>
      </c>
      <c r="D83" s="9">
        <v>72</v>
      </c>
      <c r="E83" s="9">
        <v>101</v>
      </c>
      <c r="F83" s="9">
        <v>4</v>
      </c>
      <c r="G83" s="9">
        <v>3</v>
      </c>
      <c r="H83" s="9">
        <v>0</v>
      </c>
      <c r="I83" s="9">
        <v>0</v>
      </c>
      <c r="J83" s="9">
        <v>0</v>
      </c>
      <c r="K83" s="9">
        <v>2</v>
      </c>
      <c r="L83" s="26" t="e">
        <f>#REF!/C83*100</f>
        <v>#REF!</v>
      </c>
      <c r="M83" s="9">
        <v>182</v>
      </c>
      <c r="N83" s="27">
        <f t="shared" si="8"/>
        <v>80.88888888888889</v>
      </c>
      <c r="O83" s="9">
        <v>97</v>
      </c>
      <c r="P83" s="27">
        <f t="shared" si="9"/>
        <v>53.2967032967033</v>
      </c>
      <c r="Q83" s="9">
        <v>47</v>
      </c>
      <c r="R83" s="27">
        <f t="shared" si="10"/>
        <v>25.82417582417583</v>
      </c>
      <c r="S83" s="9">
        <v>0</v>
      </c>
      <c r="T83" s="27">
        <f t="shared" si="11"/>
        <v>0</v>
      </c>
      <c r="U83" s="9">
        <v>25</v>
      </c>
      <c r="V83" s="27">
        <f t="shared" si="12"/>
        <v>13.736263736263737</v>
      </c>
      <c r="W83" s="9">
        <v>7</v>
      </c>
      <c r="X83" s="26">
        <f t="shared" si="13"/>
        <v>3.8461538461538463</v>
      </c>
      <c r="Y83" s="9">
        <v>6</v>
      </c>
      <c r="Z83" s="26">
        <f t="shared" si="14"/>
        <v>3.296703296703297</v>
      </c>
      <c r="AA83" s="15"/>
      <c r="AB83" s="12"/>
      <c r="AC83" s="12"/>
      <c r="AD83" s="12"/>
      <c r="AE83" s="12"/>
      <c r="AF83" s="12"/>
      <c r="AG83" s="12"/>
      <c r="AH83" s="12"/>
    </row>
    <row r="84" spans="1:34" ht="12.75">
      <c r="A84" s="9">
        <v>116</v>
      </c>
      <c r="B84" s="10" t="s">
        <v>68</v>
      </c>
      <c r="C84" s="9">
        <v>216</v>
      </c>
      <c r="D84" s="9">
        <v>82</v>
      </c>
      <c r="E84" s="9">
        <v>74</v>
      </c>
      <c r="F84" s="9">
        <v>7</v>
      </c>
      <c r="G84" s="9">
        <v>1</v>
      </c>
      <c r="H84" s="9">
        <v>1</v>
      </c>
      <c r="I84" s="9">
        <v>0</v>
      </c>
      <c r="J84" s="9">
        <v>1</v>
      </c>
      <c r="K84" s="9">
        <v>0</v>
      </c>
      <c r="L84" s="26" t="e">
        <f>#REF!/C84*100</f>
        <v>#REF!</v>
      </c>
      <c r="M84" s="9">
        <v>166</v>
      </c>
      <c r="N84" s="27">
        <f t="shared" si="8"/>
        <v>76.85185185185185</v>
      </c>
      <c r="O84" s="9">
        <v>94</v>
      </c>
      <c r="P84" s="27">
        <f t="shared" si="9"/>
        <v>56.62650602409639</v>
      </c>
      <c r="Q84" s="9">
        <v>58</v>
      </c>
      <c r="R84" s="27">
        <f t="shared" si="10"/>
        <v>34.93975903614458</v>
      </c>
      <c r="S84" s="9">
        <v>2</v>
      </c>
      <c r="T84" s="27">
        <f t="shared" si="11"/>
        <v>1.2048192771084338</v>
      </c>
      <c r="U84" s="9">
        <v>4</v>
      </c>
      <c r="V84" s="27">
        <f t="shared" si="12"/>
        <v>2.4096385542168677</v>
      </c>
      <c r="W84" s="9">
        <v>8</v>
      </c>
      <c r="X84" s="26">
        <f t="shared" si="13"/>
        <v>4.819277108433735</v>
      </c>
      <c r="Y84" s="9">
        <v>0</v>
      </c>
      <c r="Z84" s="26">
        <f t="shared" si="14"/>
        <v>0</v>
      </c>
      <c r="AA84" s="15"/>
      <c r="AB84" s="12"/>
      <c r="AC84" s="12"/>
      <c r="AD84" s="12"/>
      <c r="AE84" s="12"/>
      <c r="AF84" s="12"/>
      <c r="AG84" s="12"/>
      <c r="AH84" s="12"/>
    </row>
    <row r="85" spans="1:34" ht="12.75">
      <c r="A85" s="9">
        <v>57</v>
      </c>
      <c r="B85" s="10" t="s">
        <v>6</v>
      </c>
      <c r="C85" s="9">
        <v>123</v>
      </c>
      <c r="D85" s="9">
        <v>38</v>
      </c>
      <c r="E85" s="9">
        <v>64</v>
      </c>
      <c r="F85" s="9">
        <v>3</v>
      </c>
      <c r="G85" s="9">
        <v>5</v>
      </c>
      <c r="H85" s="9">
        <v>0</v>
      </c>
      <c r="I85" s="9">
        <v>0</v>
      </c>
      <c r="J85" s="9">
        <v>2</v>
      </c>
      <c r="K85" s="9">
        <v>0</v>
      </c>
      <c r="L85" s="26" t="e">
        <f>#REF!/C85*100</f>
        <v>#REF!</v>
      </c>
      <c r="M85" s="9">
        <v>112</v>
      </c>
      <c r="N85" s="27">
        <f t="shared" si="8"/>
        <v>91.05691056910568</v>
      </c>
      <c r="O85" s="9">
        <v>37</v>
      </c>
      <c r="P85" s="27">
        <f t="shared" si="9"/>
        <v>33.035714285714285</v>
      </c>
      <c r="Q85" s="9">
        <v>48</v>
      </c>
      <c r="R85" s="27">
        <f t="shared" si="10"/>
        <v>42.857142857142854</v>
      </c>
      <c r="S85" s="9">
        <v>2</v>
      </c>
      <c r="T85" s="27">
        <f t="shared" si="11"/>
        <v>1.7857142857142856</v>
      </c>
      <c r="U85" s="9">
        <v>16</v>
      </c>
      <c r="V85" s="27">
        <f t="shared" si="12"/>
        <v>14.285714285714285</v>
      </c>
      <c r="W85" s="9">
        <v>6</v>
      </c>
      <c r="X85" s="26">
        <f t="shared" si="13"/>
        <v>5.357142857142857</v>
      </c>
      <c r="Y85" s="9">
        <v>3</v>
      </c>
      <c r="Z85" s="26">
        <f t="shared" si="14"/>
        <v>2.6785714285714284</v>
      </c>
      <c r="AA85" s="15"/>
      <c r="AB85" s="12"/>
      <c r="AC85" s="12"/>
      <c r="AD85" s="12"/>
      <c r="AE85" s="12"/>
      <c r="AF85" s="12"/>
      <c r="AG85" s="12"/>
      <c r="AH85" s="12"/>
    </row>
    <row r="86" spans="1:34" ht="12.75">
      <c r="A86" s="9">
        <v>58</v>
      </c>
      <c r="B86" s="10" t="s">
        <v>63</v>
      </c>
      <c r="C86" s="9">
        <v>458</v>
      </c>
      <c r="D86" s="9">
        <v>176</v>
      </c>
      <c r="E86" s="9">
        <v>167</v>
      </c>
      <c r="F86" s="9">
        <v>31</v>
      </c>
      <c r="G86" s="9">
        <v>10</v>
      </c>
      <c r="H86" s="9">
        <v>0</v>
      </c>
      <c r="I86" s="9">
        <v>1</v>
      </c>
      <c r="J86" s="9">
        <v>0</v>
      </c>
      <c r="K86" s="9">
        <v>2</v>
      </c>
      <c r="L86" s="26" t="e">
        <f>#REF!/C86*100</f>
        <v>#REF!</v>
      </c>
      <c r="M86" s="9">
        <v>387</v>
      </c>
      <c r="N86" s="27">
        <f t="shared" si="8"/>
        <v>84.49781659388647</v>
      </c>
      <c r="O86" s="9">
        <v>97</v>
      </c>
      <c r="P86" s="27">
        <f t="shared" si="9"/>
        <v>25.064599483204137</v>
      </c>
      <c r="Q86" s="9">
        <v>197</v>
      </c>
      <c r="R86" s="27">
        <f t="shared" si="10"/>
        <v>50.90439276485789</v>
      </c>
      <c r="S86" s="9">
        <v>0</v>
      </c>
      <c r="T86" s="27">
        <f t="shared" si="11"/>
        <v>0</v>
      </c>
      <c r="U86" s="9">
        <v>75</v>
      </c>
      <c r="V86" s="27">
        <f t="shared" si="12"/>
        <v>19.379844961240313</v>
      </c>
      <c r="W86" s="9">
        <v>18</v>
      </c>
      <c r="X86" s="26">
        <f t="shared" si="13"/>
        <v>4.651162790697675</v>
      </c>
      <c r="Y86" s="9">
        <v>0</v>
      </c>
      <c r="Z86" s="26">
        <f t="shared" si="14"/>
        <v>0</v>
      </c>
      <c r="AA86" s="15"/>
      <c r="AB86" s="12"/>
      <c r="AC86" s="12"/>
      <c r="AD86" s="12"/>
      <c r="AE86" s="12"/>
      <c r="AF86" s="12"/>
      <c r="AG86" s="12"/>
      <c r="AH86" s="12"/>
    </row>
    <row r="87" spans="1:34" ht="12.75">
      <c r="A87" s="9">
        <v>59</v>
      </c>
      <c r="B87" s="10" t="s">
        <v>85</v>
      </c>
      <c r="C87" s="9">
        <v>138</v>
      </c>
      <c r="D87" s="9">
        <v>42</v>
      </c>
      <c r="E87" s="9">
        <v>66</v>
      </c>
      <c r="F87" s="9">
        <v>1</v>
      </c>
      <c r="G87" s="9">
        <v>7</v>
      </c>
      <c r="H87" s="9">
        <v>0</v>
      </c>
      <c r="I87" s="9">
        <v>0</v>
      </c>
      <c r="J87" s="9">
        <v>0</v>
      </c>
      <c r="K87" s="9">
        <v>2</v>
      </c>
      <c r="L87" s="26" t="e">
        <f>#REF!/C87*100</f>
        <v>#REF!</v>
      </c>
      <c r="M87" s="9">
        <v>118</v>
      </c>
      <c r="N87" s="27">
        <f t="shared" si="8"/>
        <v>85.5072463768116</v>
      </c>
      <c r="O87" s="9">
        <v>51</v>
      </c>
      <c r="P87" s="27">
        <f t="shared" si="9"/>
        <v>43.22033898305085</v>
      </c>
      <c r="Q87" s="9">
        <v>40</v>
      </c>
      <c r="R87" s="27">
        <f t="shared" si="10"/>
        <v>33.89830508474576</v>
      </c>
      <c r="S87" s="9">
        <v>14</v>
      </c>
      <c r="T87" s="27">
        <f t="shared" si="11"/>
        <v>11.864406779661017</v>
      </c>
      <c r="U87" s="9">
        <v>11</v>
      </c>
      <c r="V87" s="27">
        <f t="shared" si="12"/>
        <v>9.322033898305085</v>
      </c>
      <c r="W87" s="9">
        <v>1</v>
      </c>
      <c r="X87" s="26">
        <f t="shared" si="13"/>
        <v>0.847457627118644</v>
      </c>
      <c r="Y87" s="9">
        <v>1</v>
      </c>
      <c r="Z87" s="26">
        <f t="shared" si="14"/>
        <v>0.847457627118644</v>
      </c>
      <c r="AA87" s="15"/>
      <c r="AB87" s="12"/>
      <c r="AC87" s="12"/>
      <c r="AD87" s="12"/>
      <c r="AE87" s="12"/>
      <c r="AF87" s="12"/>
      <c r="AG87" s="12"/>
      <c r="AH87" s="12"/>
    </row>
    <row r="88" spans="1:34" ht="12.75">
      <c r="A88" s="9">
        <v>60</v>
      </c>
      <c r="B88" s="10" t="s">
        <v>58</v>
      </c>
      <c r="C88" s="9">
        <v>826</v>
      </c>
      <c r="D88" s="9">
        <v>241</v>
      </c>
      <c r="E88" s="9">
        <v>366</v>
      </c>
      <c r="F88" s="9">
        <v>9</v>
      </c>
      <c r="G88" s="9">
        <v>24</v>
      </c>
      <c r="H88" s="9">
        <v>0</v>
      </c>
      <c r="I88" s="9">
        <v>2</v>
      </c>
      <c r="J88" s="9">
        <v>10</v>
      </c>
      <c r="K88" s="9">
        <v>20</v>
      </c>
      <c r="L88" s="26" t="e">
        <f>#REF!/C88*100</f>
        <v>#REF!</v>
      </c>
      <c r="M88" s="9">
        <v>672</v>
      </c>
      <c r="N88" s="27">
        <f t="shared" si="8"/>
        <v>81.35593220338984</v>
      </c>
      <c r="O88" s="9">
        <v>204</v>
      </c>
      <c r="P88" s="27">
        <f t="shared" si="9"/>
        <v>30.357142857142854</v>
      </c>
      <c r="Q88" s="9">
        <v>337</v>
      </c>
      <c r="R88" s="27">
        <f t="shared" si="10"/>
        <v>50.148809523809526</v>
      </c>
      <c r="S88" s="9">
        <v>10</v>
      </c>
      <c r="T88" s="27">
        <f t="shared" si="11"/>
        <v>1.488095238095238</v>
      </c>
      <c r="U88" s="9">
        <v>101</v>
      </c>
      <c r="V88" s="27">
        <f t="shared" si="12"/>
        <v>15.029761904761903</v>
      </c>
      <c r="W88" s="9">
        <v>11</v>
      </c>
      <c r="X88" s="26">
        <f t="shared" si="13"/>
        <v>1.636904761904762</v>
      </c>
      <c r="Y88" s="9">
        <v>9</v>
      </c>
      <c r="Z88" s="26">
        <f t="shared" si="14"/>
        <v>1.3392857142857142</v>
      </c>
      <c r="AA88" s="15"/>
      <c r="AB88" s="12"/>
      <c r="AC88" s="12"/>
      <c r="AD88" s="12"/>
      <c r="AE88" s="12"/>
      <c r="AF88" s="12"/>
      <c r="AG88" s="12"/>
      <c r="AH88" s="12"/>
    </row>
    <row r="89" spans="1:34" ht="12.75">
      <c r="A89" s="9">
        <v>62</v>
      </c>
      <c r="B89" s="10" t="s">
        <v>122</v>
      </c>
      <c r="C89" s="9">
        <v>142</v>
      </c>
      <c r="D89" s="9">
        <v>44</v>
      </c>
      <c r="E89" s="9">
        <v>67</v>
      </c>
      <c r="F89" s="9">
        <v>3</v>
      </c>
      <c r="G89" s="9">
        <v>7</v>
      </c>
      <c r="H89" s="9">
        <v>0</v>
      </c>
      <c r="I89" s="9">
        <v>1</v>
      </c>
      <c r="J89" s="9">
        <v>0</v>
      </c>
      <c r="K89" s="9">
        <v>4</v>
      </c>
      <c r="L89" s="26" t="e">
        <f>#REF!/C89*100</f>
        <v>#REF!</v>
      </c>
      <c r="M89" s="9">
        <v>126</v>
      </c>
      <c r="N89" s="27">
        <f t="shared" si="8"/>
        <v>88.73239436619718</v>
      </c>
      <c r="O89" s="9">
        <v>41</v>
      </c>
      <c r="P89" s="27">
        <f t="shared" si="9"/>
        <v>32.53968253968254</v>
      </c>
      <c r="Q89" s="9">
        <v>47</v>
      </c>
      <c r="R89" s="27">
        <f t="shared" si="10"/>
        <v>37.301587301587304</v>
      </c>
      <c r="S89" s="9">
        <v>11</v>
      </c>
      <c r="T89" s="27">
        <f t="shared" si="11"/>
        <v>8.73015873015873</v>
      </c>
      <c r="U89" s="9">
        <v>16</v>
      </c>
      <c r="V89" s="27">
        <f t="shared" si="12"/>
        <v>12.698412698412698</v>
      </c>
      <c r="W89" s="9">
        <v>3</v>
      </c>
      <c r="X89" s="26">
        <f t="shared" si="13"/>
        <v>2.380952380952381</v>
      </c>
      <c r="Y89" s="9">
        <v>8</v>
      </c>
      <c r="Z89" s="26">
        <f t="shared" si="14"/>
        <v>6.349206349206349</v>
      </c>
      <c r="AA89" s="15"/>
      <c r="AB89" s="12"/>
      <c r="AC89" s="12"/>
      <c r="AD89" s="12"/>
      <c r="AE89" s="12"/>
      <c r="AF89" s="12"/>
      <c r="AG89" s="12"/>
      <c r="AH89" s="12"/>
    </row>
    <row r="90" spans="1:34" ht="12.75">
      <c r="A90" s="9">
        <v>63</v>
      </c>
      <c r="B90" s="10" t="s">
        <v>22</v>
      </c>
      <c r="C90" s="9">
        <v>254</v>
      </c>
      <c r="D90" s="9">
        <v>88</v>
      </c>
      <c r="E90" s="9">
        <v>122</v>
      </c>
      <c r="F90" s="9">
        <v>5</v>
      </c>
      <c r="G90" s="9">
        <v>4</v>
      </c>
      <c r="H90" s="9">
        <v>0</v>
      </c>
      <c r="I90" s="9">
        <v>0</v>
      </c>
      <c r="J90" s="9">
        <v>0</v>
      </c>
      <c r="K90" s="9">
        <v>12</v>
      </c>
      <c r="L90" s="26" t="e">
        <f>#REF!/C90*100</f>
        <v>#REF!</v>
      </c>
      <c r="M90" s="9">
        <v>231</v>
      </c>
      <c r="N90" s="27">
        <f t="shared" si="8"/>
        <v>90.94488188976378</v>
      </c>
      <c r="O90" s="9">
        <v>76</v>
      </c>
      <c r="P90" s="27">
        <f t="shared" si="9"/>
        <v>32.900432900432904</v>
      </c>
      <c r="Q90" s="9">
        <v>77</v>
      </c>
      <c r="R90" s="27">
        <f t="shared" si="10"/>
        <v>33.33333333333333</v>
      </c>
      <c r="S90" s="9">
        <v>6</v>
      </c>
      <c r="T90" s="27">
        <f t="shared" si="11"/>
        <v>2.5974025974025974</v>
      </c>
      <c r="U90" s="9">
        <v>45</v>
      </c>
      <c r="V90" s="27">
        <f t="shared" si="12"/>
        <v>19.480519480519483</v>
      </c>
      <c r="W90" s="9">
        <v>24</v>
      </c>
      <c r="X90" s="26">
        <f t="shared" si="13"/>
        <v>10.38961038961039</v>
      </c>
      <c r="Y90" s="9">
        <v>3</v>
      </c>
      <c r="Z90" s="26">
        <f t="shared" si="14"/>
        <v>1.2987012987012987</v>
      </c>
      <c r="AA90" s="15"/>
      <c r="AB90" s="12"/>
      <c r="AC90" s="12"/>
      <c r="AD90" s="12"/>
      <c r="AE90" s="12"/>
      <c r="AF90" s="12"/>
      <c r="AG90" s="12"/>
      <c r="AH90" s="12"/>
    </row>
    <row r="91" spans="1:34" ht="12.75">
      <c r="A91" s="9">
        <v>117</v>
      </c>
      <c r="B91" s="10" t="s">
        <v>34</v>
      </c>
      <c r="C91" s="9">
        <v>2711</v>
      </c>
      <c r="D91" s="9">
        <v>1025</v>
      </c>
      <c r="E91" s="9">
        <v>806</v>
      </c>
      <c r="F91" s="9">
        <v>19</v>
      </c>
      <c r="G91" s="9">
        <v>71</v>
      </c>
      <c r="H91" s="9">
        <v>0</v>
      </c>
      <c r="I91" s="9">
        <v>3</v>
      </c>
      <c r="J91" s="9">
        <v>22</v>
      </c>
      <c r="K91" s="9">
        <v>73</v>
      </c>
      <c r="L91" s="26" t="e">
        <f>#REF!/C91*100</f>
        <v>#REF!</v>
      </c>
      <c r="M91" s="9">
        <v>2019</v>
      </c>
      <c r="N91" s="27">
        <f t="shared" si="8"/>
        <v>74.47436370343047</v>
      </c>
      <c r="O91" s="9">
        <v>565</v>
      </c>
      <c r="P91" s="27">
        <f t="shared" si="9"/>
        <v>27.984150569588905</v>
      </c>
      <c r="Q91" s="9">
        <v>880</v>
      </c>
      <c r="R91" s="27">
        <f t="shared" si="10"/>
        <v>43.585933630510155</v>
      </c>
      <c r="S91" s="9">
        <v>133</v>
      </c>
      <c r="T91" s="27">
        <f t="shared" si="11"/>
        <v>6.587419514611194</v>
      </c>
      <c r="U91" s="9">
        <v>158</v>
      </c>
      <c r="V91" s="27">
        <f t="shared" si="12"/>
        <v>7.825656265477959</v>
      </c>
      <c r="W91" s="9">
        <v>171</v>
      </c>
      <c r="X91" s="26">
        <f t="shared" si="13"/>
        <v>8.469539375928678</v>
      </c>
      <c r="Y91" s="9">
        <v>112</v>
      </c>
      <c r="Z91" s="26">
        <f t="shared" si="14"/>
        <v>5.54730064388311</v>
      </c>
      <c r="AA91" s="15"/>
      <c r="AB91" s="12"/>
      <c r="AC91" s="12"/>
      <c r="AD91" s="12"/>
      <c r="AE91" s="12"/>
      <c r="AF91" s="12"/>
      <c r="AG91" s="12"/>
      <c r="AH91" s="12"/>
    </row>
    <row r="92" spans="1:34" ht="12.75">
      <c r="A92" s="9">
        <v>118</v>
      </c>
      <c r="B92" s="10" t="s">
        <v>39</v>
      </c>
      <c r="C92" s="9">
        <v>3745</v>
      </c>
      <c r="D92" s="9">
        <v>1015</v>
      </c>
      <c r="E92" s="9">
        <v>682</v>
      </c>
      <c r="F92" s="9">
        <v>28</v>
      </c>
      <c r="G92" s="9">
        <v>66</v>
      </c>
      <c r="H92" s="9">
        <v>0</v>
      </c>
      <c r="I92" s="9">
        <v>0</v>
      </c>
      <c r="J92" s="9">
        <v>77</v>
      </c>
      <c r="K92" s="9">
        <v>64</v>
      </c>
      <c r="L92" s="26" t="e">
        <f>#REF!/C92*100</f>
        <v>#REF!</v>
      </c>
      <c r="M92" s="9">
        <v>1932</v>
      </c>
      <c r="N92" s="27">
        <f t="shared" si="8"/>
        <v>51.58878504672897</v>
      </c>
      <c r="O92" s="9">
        <v>500</v>
      </c>
      <c r="P92" s="27">
        <f t="shared" si="9"/>
        <v>25.87991718426501</v>
      </c>
      <c r="Q92" s="9">
        <v>841</v>
      </c>
      <c r="R92" s="27">
        <f t="shared" si="10"/>
        <v>43.530020703933744</v>
      </c>
      <c r="S92" s="9">
        <v>158</v>
      </c>
      <c r="T92" s="27">
        <f t="shared" si="11"/>
        <v>8.178053830227745</v>
      </c>
      <c r="U92" s="9">
        <v>106</v>
      </c>
      <c r="V92" s="27">
        <f t="shared" si="12"/>
        <v>5.486542443064183</v>
      </c>
      <c r="W92" s="9">
        <v>182</v>
      </c>
      <c r="X92" s="26">
        <f t="shared" si="13"/>
        <v>9.420289855072465</v>
      </c>
      <c r="Y92" s="9">
        <v>145</v>
      </c>
      <c r="Z92" s="26">
        <f t="shared" si="14"/>
        <v>7.505175983436853</v>
      </c>
      <c r="AA92" s="15"/>
      <c r="AB92" s="12"/>
      <c r="AC92" s="12"/>
      <c r="AD92" s="12"/>
      <c r="AE92" s="12"/>
      <c r="AF92" s="12"/>
      <c r="AG92" s="12"/>
      <c r="AH92" s="12"/>
    </row>
    <row r="93" spans="1:34" ht="12.75">
      <c r="A93" s="9">
        <v>65</v>
      </c>
      <c r="B93" s="10" t="s">
        <v>14</v>
      </c>
      <c r="C93" s="9">
        <v>139</v>
      </c>
      <c r="D93" s="9">
        <v>51</v>
      </c>
      <c r="E93" s="9">
        <v>39</v>
      </c>
      <c r="F93" s="9">
        <v>2</v>
      </c>
      <c r="G93" s="9">
        <v>7</v>
      </c>
      <c r="H93" s="9">
        <v>0</v>
      </c>
      <c r="I93" s="9">
        <v>1</v>
      </c>
      <c r="J93" s="9">
        <v>0</v>
      </c>
      <c r="K93" s="9">
        <v>4</v>
      </c>
      <c r="L93" s="26" t="e">
        <f>#REF!/C93*100</f>
        <v>#REF!</v>
      </c>
      <c r="M93" s="9">
        <v>104</v>
      </c>
      <c r="N93" s="27">
        <f t="shared" si="8"/>
        <v>74.82014388489209</v>
      </c>
      <c r="O93" s="9">
        <v>29</v>
      </c>
      <c r="P93" s="27">
        <f t="shared" si="9"/>
        <v>27.884615384615387</v>
      </c>
      <c r="Q93" s="9">
        <v>36</v>
      </c>
      <c r="R93" s="27">
        <f t="shared" si="10"/>
        <v>34.61538461538461</v>
      </c>
      <c r="S93" s="9">
        <v>8</v>
      </c>
      <c r="T93" s="27">
        <f t="shared" si="11"/>
        <v>7.6923076923076925</v>
      </c>
      <c r="U93" s="9">
        <v>3</v>
      </c>
      <c r="V93" s="27">
        <f t="shared" si="12"/>
        <v>2.8846153846153846</v>
      </c>
      <c r="W93" s="9">
        <v>1</v>
      </c>
      <c r="X93" s="26">
        <f t="shared" si="13"/>
        <v>0.9615384615384616</v>
      </c>
      <c r="Y93" s="9">
        <v>27</v>
      </c>
      <c r="Z93" s="26">
        <f t="shared" si="14"/>
        <v>25.961538461538463</v>
      </c>
      <c r="AA93" s="15"/>
      <c r="AB93" s="12"/>
      <c r="AC93" s="12"/>
      <c r="AD93" s="12"/>
      <c r="AE93" s="12"/>
      <c r="AF93" s="12"/>
      <c r="AG93" s="12"/>
      <c r="AH93" s="12"/>
    </row>
    <row r="94" spans="1:34" ht="12.75">
      <c r="A94" s="9">
        <v>66</v>
      </c>
      <c r="B94" s="10" t="s">
        <v>112</v>
      </c>
      <c r="C94" s="9">
        <v>132</v>
      </c>
      <c r="D94" s="9">
        <v>37</v>
      </c>
      <c r="E94" s="9">
        <v>39</v>
      </c>
      <c r="F94" s="9">
        <v>2</v>
      </c>
      <c r="G94" s="9">
        <v>1</v>
      </c>
      <c r="H94" s="9">
        <v>0</v>
      </c>
      <c r="I94" s="9">
        <v>1</v>
      </c>
      <c r="J94" s="9">
        <v>2</v>
      </c>
      <c r="K94" s="9">
        <v>0</v>
      </c>
      <c r="L94" s="26" t="e">
        <f>#REF!/C94*100</f>
        <v>#REF!</v>
      </c>
      <c r="M94" s="9">
        <v>82</v>
      </c>
      <c r="N94" s="27">
        <f t="shared" si="8"/>
        <v>62.121212121212125</v>
      </c>
      <c r="O94" s="9">
        <v>24</v>
      </c>
      <c r="P94" s="27">
        <f t="shared" si="9"/>
        <v>29.268292682926827</v>
      </c>
      <c r="Q94" s="9">
        <v>34</v>
      </c>
      <c r="R94" s="27">
        <f t="shared" si="10"/>
        <v>41.46341463414634</v>
      </c>
      <c r="S94" s="9">
        <v>3</v>
      </c>
      <c r="T94" s="27">
        <f t="shared" si="11"/>
        <v>3.6585365853658534</v>
      </c>
      <c r="U94" s="9">
        <v>13</v>
      </c>
      <c r="V94" s="27">
        <f t="shared" si="12"/>
        <v>15.853658536585366</v>
      </c>
      <c r="W94" s="9">
        <v>8</v>
      </c>
      <c r="X94" s="26">
        <f t="shared" si="13"/>
        <v>9.75609756097561</v>
      </c>
      <c r="Y94" s="9">
        <v>0</v>
      </c>
      <c r="Z94" s="26">
        <f t="shared" si="14"/>
        <v>0</v>
      </c>
      <c r="AA94" s="15"/>
      <c r="AB94" s="12"/>
      <c r="AC94" s="12"/>
      <c r="AD94" s="12"/>
      <c r="AE94" s="12"/>
      <c r="AF94" s="12"/>
      <c r="AG94" s="12"/>
      <c r="AH94" s="12"/>
    </row>
    <row r="95" spans="1:34" ht="12.75">
      <c r="A95" s="9">
        <v>119</v>
      </c>
      <c r="B95" s="10" t="s">
        <v>66</v>
      </c>
      <c r="C95" s="9">
        <v>60</v>
      </c>
      <c r="D95" s="9">
        <v>24</v>
      </c>
      <c r="E95" s="9">
        <v>27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1</v>
      </c>
      <c r="L95" s="26" t="e">
        <f>#REF!/C95*100</f>
        <v>#REF!</v>
      </c>
      <c r="M95" s="9">
        <v>53</v>
      </c>
      <c r="N95" s="27">
        <f t="shared" si="8"/>
        <v>88.33333333333333</v>
      </c>
      <c r="O95" s="9">
        <v>20</v>
      </c>
      <c r="P95" s="27">
        <f t="shared" si="9"/>
        <v>37.735849056603776</v>
      </c>
      <c r="Q95" s="9">
        <v>19</v>
      </c>
      <c r="R95" s="27">
        <f t="shared" si="10"/>
        <v>35.84905660377358</v>
      </c>
      <c r="S95" s="9">
        <v>0</v>
      </c>
      <c r="T95" s="27">
        <f t="shared" si="11"/>
        <v>0</v>
      </c>
      <c r="U95" s="9">
        <v>11</v>
      </c>
      <c r="V95" s="27">
        <f t="shared" si="12"/>
        <v>20.754716981132077</v>
      </c>
      <c r="W95" s="9">
        <v>1</v>
      </c>
      <c r="X95" s="26">
        <f t="shared" si="13"/>
        <v>1.8867924528301887</v>
      </c>
      <c r="Y95" s="9">
        <v>2</v>
      </c>
      <c r="Z95" s="26">
        <f t="shared" si="14"/>
        <v>3.7735849056603774</v>
      </c>
      <c r="AA95" s="15"/>
      <c r="AB95" s="12"/>
      <c r="AC95" s="12"/>
      <c r="AD95" s="12"/>
      <c r="AE95" s="12"/>
      <c r="AF95" s="12"/>
      <c r="AG95" s="12"/>
      <c r="AH95" s="12"/>
    </row>
    <row r="96" spans="1:34" ht="12.75">
      <c r="A96" s="9">
        <v>67</v>
      </c>
      <c r="B96" s="10" t="s">
        <v>32</v>
      </c>
      <c r="C96" s="9">
        <v>199</v>
      </c>
      <c r="D96" s="9">
        <v>47</v>
      </c>
      <c r="E96" s="9">
        <v>70</v>
      </c>
      <c r="F96" s="9">
        <v>2</v>
      </c>
      <c r="G96" s="9">
        <v>11</v>
      </c>
      <c r="H96" s="9">
        <v>0</v>
      </c>
      <c r="I96" s="9">
        <v>0</v>
      </c>
      <c r="J96" s="9">
        <v>3</v>
      </c>
      <c r="K96" s="9">
        <v>4</v>
      </c>
      <c r="L96" s="26" t="e">
        <f>#REF!/C96*100</f>
        <v>#REF!</v>
      </c>
      <c r="M96" s="9">
        <v>137</v>
      </c>
      <c r="N96" s="27">
        <f t="shared" si="8"/>
        <v>68.84422110552764</v>
      </c>
      <c r="O96" s="9">
        <v>51</v>
      </c>
      <c r="P96" s="27">
        <f t="shared" si="9"/>
        <v>37.22627737226277</v>
      </c>
      <c r="Q96" s="9">
        <v>52</v>
      </c>
      <c r="R96" s="27">
        <f t="shared" si="10"/>
        <v>37.95620437956204</v>
      </c>
      <c r="S96" s="9">
        <v>14</v>
      </c>
      <c r="T96" s="27">
        <f t="shared" si="11"/>
        <v>10.218978102189782</v>
      </c>
      <c r="U96" s="9">
        <v>14</v>
      </c>
      <c r="V96" s="27">
        <f t="shared" si="12"/>
        <v>10.218978102189782</v>
      </c>
      <c r="W96" s="9">
        <v>5</v>
      </c>
      <c r="X96" s="26">
        <f t="shared" si="13"/>
        <v>3.64963503649635</v>
      </c>
      <c r="Y96" s="9">
        <v>1</v>
      </c>
      <c r="Z96" s="26">
        <f t="shared" si="14"/>
        <v>0.7299270072992701</v>
      </c>
      <c r="AA96" s="15"/>
      <c r="AB96" s="12"/>
      <c r="AC96" s="12"/>
      <c r="AD96" s="12"/>
      <c r="AE96" s="12"/>
      <c r="AF96" s="12"/>
      <c r="AG96" s="12"/>
      <c r="AH96" s="12"/>
    </row>
    <row r="97" spans="1:34" ht="12.75">
      <c r="A97" s="9">
        <v>68</v>
      </c>
      <c r="B97" s="10" t="s">
        <v>2</v>
      </c>
      <c r="C97" s="9">
        <v>396</v>
      </c>
      <c r="D97" s="9">
        <v>172</v>
      </c>
      <c r="E97" s="9">
        <v>187</v>
      </c>
      <c r="F97" s="9">
        <v>9</v>
      </c>
      <c r="G97" s="9">
        <v>7</v>
      </c>
      <c r="H97" s="9">
        <v>0</v>
      </c>
      <c r="I97" s="9">
        <v>0</v>
      </c>
      <c r="J97" s="9">
        <v>2</v>
      </c>
      <c r="K97" s="9">
        <v>14</v>
      </c>
      <c r="L97" s="26" t="e">
        <f>#REF!/C97*100</f>
        <v>#REF!</v>
      </c>
      <c r="M97" s="9">
        <v>391</v>
      </c>
      <c r="N97" s="27">
        <f t="shared" si="8"/>
        <v>98.73737373737373</v>
      </c>
      <c r="O97" s="9">
        <v>124</v>
      </c>
      <c r="P97" s="27">
        <f t="shared" si="9"/>
        <v>31.713554987212277</v>
      </c>
      <c r="Q97" s="9">
        <v>110</v>
      </c>
      <c r="R97" s="27">
        <f t="shared" si="10"/>
        <v>28.13299232736573</v>
      </c>
      <c r="S97" s="9">
        <v>27</v>
      </c>
      <c r="T97" s="27">
        <f t="shared" si="11"/>
        <v>6.905370843989769</v>
      </c>
      <c r="U97" s="9">
        <v>87</v>
      </c>
      <c r="V97" s="27">
        <f t="shared" si="12"/>
        <v>22.25063938618926</v>
      </c>
      <c r="W97" s="9">
        <v>16</v>
      </c>
      <c r="X97" s="26">
        <f t="shared" si="13"/>
        <v>4.092071611253197</v>
      </c>
      <c r="Y97" s="9">
        <v>27</v>
      </c>
      <c r="Z97" s="26">
        <f t="shared" si="14"/>
        <v>6.905370843989769</v>
      </c>
      <c r="AA97" s="15"/>
      <c r="AB97" s="12"/>
      <c r="AC97" s="12"/>
      <c r="AD97" s="12"/>
      <c r="AE97" s="12"/>
      <c r="AF97" s="12"/>
      <c r="AG97" s="12"/>
      <c r="AH97" s="12"/>
    </row>
    <row r="98" spans="1:34" ht="12.75">
      <c r="A98" s="9">
        <v>69</v>
      </c>
      <c r="B98" s="10" t="s">
        <v>101</v>
      </c>
      <c r="C98" s="9">
        <v>320</v>
      </c>
      <c r="D98" s="9">
        <v>167</v>
      </c>
      <c r="E98" s="9">
        <v>125</v>
      </c>
      <c r="F98" s="9">
        <v>7</v>
      </c>
      <c r="G98" s="9">
        <v>3</v>
      </c>
      <c r="H98" s="9">
        <v>0</v>
      </c>
      <c r="I98" s="9">
        <v>3</v>
      </c>
      <c r="J98" s="9">
        <v>6</v>
      </c>
      <c r="K98" s="9">
        <v>2</v>
      </c>
      <c r="L98" s="26" t="e">
        <f>#REF!/C98*100</f>
        <v>#REF!</v>
      </c>
      <c r="M98" s="9">
        <v>313</v>
      </c>
      <c r="N98" s="27">
        <f t="shared" si="8"/>
        <v>97.8125</v>
      </c>
      <c r="O98" s="9">
        <v>122</v>
      </c>
      <c r="P98" s="27">
        <f t="shared" si="9"/>
        <v>38.977635782747605</v>
      </c>
      <c r="Q98" s="9">
        <v>55</v>
      </c>
      <c r="R98" s="27">
        <f t="shared" si="10"/>
        <v>17.57188498402556</v>
      </c>
      <c r="S98" s="9">
        <v>18</v>
      </c>
      <c r="T98" s="27">
        <f t="shared" si="11"/>
        <v>5.7507987220447285</v>
      </c>
      <c r="U98" s="9">
        <v>104</v>
      </c>
      <c r="V98" s="27">
        <f t="shared" si="12"/>
        <v>33.22683706070288</v>
      </c>
      <c r="W98" s="9">
        <v>13</v>
      </c>
      <c r="X98" s="26">
        <f t="shared" si="13"/>
        <v>4.15335463258786</v>
      </c>
      <c r="Y98" s="9">
        <v>1</v>
      </c>
      <c r="Z98" s="26">
        <f t="shared" si="14"/>
        <v>0.3194888178913738</v>
      </c>
      <c r="AA98" s="15"/>
      <c r="AB98" s="12"/>
      <c r="AC98" s="12"/>
      <c r="AD98" s="12"/>
      <c r="AE98" s="12"/>
      <c r="AF98" s="12"/>
      <c r="AG98" s="12"/>
      <c r="AH98" s="12"/>
    </row>
    <row r="99" spans="1:34" ht="12.75">
      <c r="A99" s="9">
        <v>70</v>
      </c>
      <c r="B99" s="10" t="s">
        <v>115</v>
      </c>
      <c r="C99" s="9">
        <v>216</v>
      </c>
      <c r="D99" s="9">
        <v>86</v>
      </c>
      <c r="E99" s="9">
        <v>88</v>
      </c>
      <c r="F99" s="9">
        <v>1</v>
      </c>
      <c r="G99" s="9">
        <v>6</v>
      </c>
      <c r="H99" s="9">
        <v>0</v>
      </c>
      <c r="I99" s="9">
        <v>1</v>
      </c>
      <c r="J99" s="9">
        <v>3</v>
      </c>
      <c r="K99" s="9">
        <v>0</v>
      </c>
      <c r="L99" s="26" t="e">
        <f>#REF!/C99*100</f>
        <v>#REF!</v>
      </c>
      <c r="M99" s="9">
        <v>185</v>
      </c>
      <c r="N99" s="27">
        <f t="shared" si="8"/>
        <v>85.64814814814815</v>
      </c>
      <c r="O99" s="9">
        <v>84</v>
      </c>
      <c r="P99" s="27">
        <f t="shared" si="9"/>
        <v>45.40540540540541</v>
      </c>
      <c r="Q99" s="9">
        <v>58</v>
      </c>
      <c r="R99" s="27">
        <f t="shared" si="10"/>
        <v>31.351351351351354</v>
      </c>
      <c r="S99" s="9">
        <v>13</v>
      </c>
      <c r="T99" s="27">
        <f t="shared" si="11"/>
        <v>7.027027027027027</v>
      </c>
      <c r="U99" s="9">
        <v>22</v>
      </c>
      <c r="V99" s="27">
        <f t="shared" si="12"/>
        <v>11.891891891891893</v>
      </c>
      <c r="W99" s="9">
        <v>8</v>
      </c>
      <c r="X99" s="26">
        <f t="shared" si="13"/>
        <v>4.324324324324325</v>
      </c>
      <c r="Y99" s="9">
        <v>0</v>
      </c>
      <c r="Z99" s="26">
        <f t="shared" si="14"/>
        <v>0</v>
      </c>
      <c r="AA99" s="15"/>
      <c r="AB99" s="12"/>
      <c r="AC99" s="12"/>
      <c r="AD99" s="12"/>
      <c r="AE99" s="12"/>
      <c r="AF99" s="12"/>
      <c r="AG99" s="12"/>
      <c r="AH99" s="12"/>
    </row>
    <row r="100" spans="1:34" ht="12.75">
      <c r="A100" s="9">
        <v>120</v>
      </c>
      <c r="B100" s="10" t="s">
        <v>77</v>
      </c>
      <c r="C100" s="9">
        <v>452</v>
      </c>
      <c r="D100" s="9">
        <v>191</v>
      </c>
      <c r="E100" s="9">
        <v>40</v>
      </c>
      <c r="F100" s="9">
        <v>6</v>
      </c>
      <c r="G100" s="9">
        <v>26</v>
      </c>
      <c r="H100" s="9">
        <v>0</v>
      </c>
      <c r="I100" s="9">
        <v>0</v>
      </c>
      <c r="J100" s="9">
        <v>0</v>
      </c>
      <c r="K100" s="9">
        <v>8</v>
      </c>
      <c r="L100" s="26" t="e">
        <f>#REF!/C100*100</f>
        <v>#REF!</v>
      </c>
      <c r="M100" s="9">
        <v>271</v>
      </c>
      <c r="N100" s="27">
        <f t="shared" si="8"/>
        <v>59.95575221238938</v>
      </c>
      <c r="O100" s="9">
        <v>56</v>
      </c>
      <c r="P100" s="27">
        <f t="shared" si="9"/>
        <v>20.66420664206642</v>
      </c>
      <c r="Q100" s="9">
        <v>71</v>
      </c>
      <c r="R100" s="27">
        <f t="shared" si="10"/>
        <v>26.199261992619927</v>
      </c>
      <c r="S100" s="9">
        <v>39</v>
      </c>
      <c r="T100" s="27">
        <f t="shared" si="11"/>
        <v>14.391143911439114</v>
      </c>
      <c r="U100" s="9">
        <v>95</v>
      </c>
      <c r="V100" s="27">
        <f t="shared" si="12"/>
        <v>35.05535055350554</v>
      </c>
      <c r="W100" s="9">
        <v>10</v>
      </c>
      <c r="X100" s="26">
        <f t="shared" si="13"/>
        <v>3.6900369003690034</v>
      </c>
      <c r="Y100" s="9">
        <v>0</v>
      </c>
      <c r="Z100" s="26">
        <f t="shared" si="14"/>
        <v>0</v>
      </c>
      <c r="AA100" s="15"/>
      <c r="AB100" s="12"/>
      <c r="AC100" s="12"/>
      <c r="AD100" s="12"/>
      <c r="AE100" s="12"/>
      <c r="AF100" s="12"/>
      <c r="AG100" s="12"/>
      <c r="AH100" s="12"/>
    </row>
    <row r="101" spans="1:34" ht="12.75">
      <c r="A101" s="9">
        <v>71</v>
      </c>
      <c r="B101" s="10" t="s">
        <v>46</v>
      </c>
      <c r="C101" s="9">
        <v>826</v>
      </c>
      <c r="D101" s="9">
        <v>333</v>
      </c>
      <c r="E101" s="9">
        <v>294</v>
      </c>
      <c r="F101" s="9">
        <v>11</v>
      </c>
      <c r="G101" s="9">
        <v>31</v>
      </c>
      <c r="H101" s="9">
        <v>0</v>
      </c>
      <c r="I101" s="9">
        <v>0</v>
      </c>
      <c r="J101" s="9">
        <v>1</v>
      </c>
      <c r="K101" s="9">
        <v>4</v>
      </c>
      <c r="L101" s="26" t="e">
        <f>#REF!/C101*100</f>
        <v>#REF!</v>
      </c>
      <c r="M101" s="9">
        <v>674</v>
      </c>
      <c r="N101" s="27">
        <f t="shared" si="8"/>
        <v>81.59806295399515</v>
      </c>
      <c r="O101" s="9">
        <v>278</v>
      </c>
      <c r="P101" s="27">
        <f t="shared" si="9"/>
        <v>41.246290801186944</v>
      </c>
      <c r="Q101" s="9">
        <v>190</v>
      </c>
      <c r="R101" s="27">
        <f t="shared" si="10"/>
        <v>28.18991097922849</v>
      </c>
      <c r="S101" s="9">
        <v>35</v>
      </c>
      <c r="T101" s="27">
        <f t="shared" si="11"/>
        <v>5.192878338278932</v>
      </c>
      <c r="U101" s="9">
        <v>114</v>
      </c>
      <c r="V101" s="27">
        <f t="shared" si="12"/>
        <v>16.913946587537094</v>
      </c>
      <c r="W101" s="9">
        <v>45</v>
      </c>
      <c r="X101" s="26">
        <f t="shared" si="13"/>
        <v>6.6765578635014835</v>
      </c>
      <c r="Y101" s="9">
        <v>12</v>
      </c>
      <c r="Z101" s="26">
        <f t="shared" si="14"/>
        <v>1.7804154302670623</v>
      </c>
      <c r="AA101" s="15"/>
      <c r="AB101" s="12"/>
      <c r="AC101" s="12"/>
      <c r="AD101" s="12"/>
      <c r="AE101" s="12"/>
      <c r="AF101" s="12"/>
      <c r="AG101" s="12"/>
      <c r="AH101" s="12"/>
    </row>
    <row r="102" spans="1:34" ht="12.75">
      <c r="A102" s="9">
        <v>142</v>
      </c>
      <c r="B102" s="10" t="s">
        <v>53</v>
      </c>
      <c r="C102" s="9">
        <v>243</v>
      </c>
      <c r="D102" s="9">
        <v>59</v>
      </c>
      <c r="E102" s="9">
        <v>149</v>
      </c>
      <c r="F102" s="9">
        <v>3</v>
      </c>
      <c r="G102" s="9">
        <v>3</v>
      </c>
      <c r="H102" s="9">
        <v>0</v>
      </c>
      <c r="I102" s="9">
        <v>0</v>
      </c>
      <c r="J102" s="9">
        <v>0</v>
      </c>
      <c r="K102" s="9">
        <v>7</v>
      </c>
      <c r="L102" s="26" t="e">
        <f>#REF!/C102*100</f>
        <v>#REF!</v>
      </c>
      <c r="M102" s="9">
        <v>221</v>
      </c>
      <c r="N102" s="27">
        <f t="shared" si="8"/>
        <v>90.94650205761316</v>
      </c>
      <c r="O102" s="9">
        <v>55</v>
      </c>
      <c r="P102" s="27">
        <f t="shared" si="9"/>
        <v>24.8868778280543</v>
      </c>
      <c r="Q102" s="9">
        <v>123</v>
      </c>
      <c r="R102" s="27">
        <f t="shared" si="10"/>
        <v>55.65610859728507</v>
      </c>
      <c r="S102" s="9">
        <v>7</v>
      </c>
      <c r="T102" s="27">
        <f t="shared" si="11"/>
        <v>3.167420814479638</v>
      </c>
      <c r="U102" s="9">
        <v>28</v>
      </c>
      <c r="V102" s="27">
        <f t="shared" si="12"/>
        <v>12.669683257918551</v>
      </c>
      <c r="W102" s="9">
        <v>4</v>
      </c>
      <c r="X102" s="26">
        <f t="shared" si="13"/>
        <v>1.809954751131222</v>
      </c>
      <c r="Y102" s="9">
        <v>4</v>
      </c>
      <c r="Z102" s="26">
        <f t="shared" si="14"/>
        <v>1.809954751131222</v>
      </c>
      <c r="AA102" s="15"/>
      <c r="AB102" s="12"/>
      <c r="AC102" s="12"/>
      <c r="AD102" s="12"/>
      <c r="AE102" s="12"/>
      <c r="AF102" s="12"/>
      <c r="AG102" s="12"/>
      <c r="AH102" s="12"/>
    </row>
    <row r="103" spans="1:34" ht="12.75">
      <c r="A103" s="9">
        <v>121</v>
      </c>
      <c r="B103" s="10" t="s">
        <v>16</v>
      </c>
      <c r="C103" s="9">
        <v>1599</v>
      </c>
      <c r="D103" s="9">
        <v>540</v>
      </c>
      <c r="E103" s="9">
        <v>372</v>
      </c>
      <c r="F103" s="9">
        <v>12</v>
      </c>
      <c r="G103" s="9">
        <v>43</v>
      </c>
      <c r="H103" s="9">
        <v>0</v>
      </c>
      <c r="I103" s="9">
        <v>0</v>
      </c>
      <c r="J103" s="9">
        <v>24</v>
      </c>
      <c r="K103" s="9">
        <v>22</v>
      </c>
      <c r="L103" s="26" t="e">
        <f>#REF!/C103*100</f>
        <v>#REF!</v>
      </c>
      <c r="M103" s="9">
        <v>1013</v>
      </c>
      <c r="N103" s="27">
        <f t="shared" si="8"/>
        <v>63.35209505941213</v>
      </c>
      <c r="O103" s="9">
        <v>309</v>
      </c>
      <c r="P103" s="27">
        <f t="shared" si="9"/>
        <v>30.50345508390918</v>
      </c>
      <c r="Q103" s="9">
        <v>404</v>
      </c>
      <c r="R103" s="27">
        <f t="shared" si="10"/>
        <v>39.88153998025666</v>
      </c>
      <c r="S103" s="9">
        <v>45</v>
      </c>
      <c r="T103" s="27">
        <f t="shared" si="11"/>
        <v>4.4422507403751235</v>
      </c>
      <c r="U103" s="9">
        <v>123</v>
      </c>
      <c r="V103" s="27">
        <f t="shared" si="12"/>
        <v>12.142152023692004</v>
      </c>
      <c r="W103" s="9">
        <v>77</v>
      </c>
      <c r="X103" s="26">
        <f t="shared" si="13"/>
        <v>7.601184600197433</v>
      </c>
      <c r="Y103" s="9">
        <v>55</v>
      </c>
      <c r="Z103" s="26">
        <f t="shared" si="14"/>
        <v>5.429417571569595</v>
      </c>
      <c r="AA103" s="15"/>
      <c r="AB103" s="12"/>
      <c r="AC103" s="12"/>
      <c r="AD103" s="12"/>
      <c r="AE103" s="12"/>
      <c r="AF103" s="12"/>
      <c r="AG103" s="12"/>
      <c r="AH103" s="12"/>
    </row>
    <row r="104" spans="1:34" ht="12.75">
      <c r="A104" s="9">
        <v>72</v>
      </c>
      <c r="B104" s="10" t="s">
        <v>15</v>
      </c>
      <c r="C104" s="9">
        <v>383</v>
      </c>
      <c r="D104" s="9">
        <v>126</v>
      </c>
      <c r="E104" s="9">
        <v>185</v>
      </c>
      <c r="F104" s="9">
        <v>4</v>
      </c>
      <c r="G104" s="9">
        <v>9</v>
      </c>
      <c r="H104" s="9">
        <v>0</v>
      </c>
      <c r="I104" s="9">
        <v>0</v>
      </c>
      <c r="J104" s="9">
        <v>10</v>
      </c>
      <c r="K104" s="9">
        <v>8</v>
      </c>
      <c r="L104" s="26" t="e">
        <f>#REF!/C104*100</f>
        <v>#REF!</v>
      </c>
      <c r="M104" s="9">
        <v>342</v>
      </c>
      <c r="N104" s="27">
        <f t="shared" si="8"/>
        <v>89.29503916449086</v>
      </c>
      <c r="O104" s="9">
        <v>130</v>
      </c>
      <c r="P104" s="27">
        <f t="shared" si="9"/>
        <v>38.01169590643275</v>
      </c>
      <c r="Q104" s="9">
        <v>145</v>
      </c>
      <c r="R104" s="27">
        <f t="shared" si="10"/>
        <v>42.39766081871345</v>
      </c>
      <c r="S104" s="9">
        <v>1</v>
      </c>
      <c r="T104" s="27">
        <f t="shared" si="11"/>
        <v>0.29239766081871343</v>
      </c>
      <c r="U104" s="9">
        <v>51</v>
      </c>
      <c r="V104" s="27">
        <f t="shared" si="12"/>
        <v>14.912280701754385</v>
      </c>
      <c r="W104" s="9">
        <v>14</v>
      </c>
      <c r="X104" s="26">
        <f t="shared" si="13"/>
        <v>4.093567251461988</v>
      </c>
      <c r="Y104" s="9">
        <v>1</v>
      </c>
      <c r="Z104" s="26">
        <f t="shared" si="14"/>
        <v>0.29239766081871343</v>
      </c>
      <c r="AA104" s="15"/>
      <c r="AB104" s="12"/>
      <c r="AC104" s="12"/>
      <c r="AD104" s="12"/>
      <c r="AE104" s="12"/>
      <c r="AF104" s="12"/>
      <c r="AG104" s="12"/>
      <c r="AH104" s="12"/>
    </row>
    <row r="105" spans="1:34" ht="12.75">
      <c r="A105" s="9">
        <v>73</v>
      </c>
      <c r="B105" s="10" t="s">
        <v>116</v>
      </c>
      <c r="C105" s="9">
        <v>305</v>
      </c>
      <c r="D105" s="9">
        <v>67</v>
      </c>
      <c r="E105" s="9">
        <v>80</v>
      </c>
      <c r="F105" s="9">
        <v>0</v>
      </c>
      <c r="G105" s="9">
        <v>24</v>
      </c>
      <c r="H105" s="9">
        <v>0</v>
      </c>
      <c r="I105" s="9">
        <v>0</v>
      </c>
      <c r="J105" s="9">
        <v>3</v>
      </c>
      <c r="K105" s="9">
        <v>4</v>
      </c>
      <c r="L105" s="26" t="e">
        <f>#REF!/C105*100</f>
        <v>#REF!</v>
      </c>
      <c r="M105" s="9">
        <v>178</v>
      </c>
      <c r="N105" s="27">
        <f t="shared" si="8"/>
        <v>58.36065573770492</v>
      </c>
      <c r="O105" s="9">
        <v>51</v>
      </c>
      <c r="P105" s="27">
        <f t="shared" si="9"/>
        <v>28.651685393258425</v>
      </c>
      <c r="Q105" s="9">
        <v>64</v>
      </c>
      <c r="R105" s="27">
        <f t="shared" si="10"/>
        <v>35.95505617977528</v>
      </c>
      <c r="S105" s="9">
        <v>3</v>
      </c>
      <c r="T105" s="27">
        <f t="shared" si="11"/>
        <v>1.6853932584269662</v>
      </c>
      <c r="U105" s="9">
        <v>13</v>
      </c>
      <c r="V105" s="27">
        <f t="shared" si="12"/>
        <v>7.303370786516854</v>
      </c>
      <c r="W105" s="9">
        <v>2</v>
      </c>
      <c r="X105" s="26">
        <f t="shared" si="13"/>
        <v>1.1235955056179776</v>
      </c>
      <c r="Y105" s="9">
        <v>45</v>
      </c>
      <c r="Z105" s="26">
        <f t="shared" si="14"/>
        <v>25.280898876404496</v>
      </c>
      <c r="AA105" s="15"/>
      <c r="AB105" s="12"/>
      <c r="AC105" s="12"/>
      <c r="AD105" s="12"/>
      <c r="AE105" s="12"/>
      <c r="AF105" s="12"/>
      <c r="AG105" s="12"/>
      <c r="AH105" s="12"/>
    </row>
    <row r="106" spans="1:34" ht="12.75">
      <c r="A106" s="9">
        <v>74</v>
      </c>
      <c r="B106" s="10" t="s">
        <v>121</v>
      </c>
      <c r="C106" s="9">
        <v>479</v>
      </c>
      <c r="D106" s="9">
        <v>221</v>
      </c>
      <c r="E106" s="9">
        <v>137</v>
      </c>
      <c r="F106" s="9">
        <v>5</v>
      </c>
      <c r="G106" s="9">
        <v>16</v>
      </c>
      <c r="H106" s="9">
        <v>0</v>
      </c>
      <c r="I106" s="9">
        <v>1</v>
      </c>
      <c r="J106" s="9">
        <v>15</v>
      </c>
      <c r="K106" s="9">
        <v>7</v>
      </c>
      <c r="L106" s="26" t="e">
        <f>#REF!/C106*100</f>
        <v>#REF!</v>
      </c>
      <c r="M106" s="9">
        <v>402</v>
      </c>
      <c r="N106" s="27">
        <f aca="true" t="shared" si="15" ref="N106:N137">M106/C106*100</f>
        <v>83.92484342379957</v>
      </c>
      <c r="O106" s="9">
        <v>137</v>
      </c>
      <c r="P106" s="27">
        <f t="shared" si="9"/>
        <v>34.07960199004975</v>
      </c>
      <c r="Q106" s="9">
        <v>122</v>
      </c>
      <c r="R106" s="27">
        <f t="shared" si="10"/>
        <v>30.34825870646766</v>
      </c>
      <c r="S106" s="9">
        <v>17</v>
      </c>
      <c r="T106" s="27">
        <f t="shared" si="11"/>
        <v>4.228855721393035</v>
      </c>
      <c r="U106" s="9">
        <v>114</v>
      </c>
      <c r="V106" s="27">
        <f t="shared" si="12"/>
        <v>28.35820895522388</v>
      </c>
      <c r="W106" s="9">
        <v>12</v>
      </c>
      <c r="X106" s="26">
        <f t="shared" si="13"/>
        <v>2.9850746268656714</v>
      </c>
      <c r="Y106" s="9">
        <v>0</v>
      </c>
      <c r="Z106" s="26">
        <f t="shared" si="14"/>
        <v>0</v>
      </c>
      <c r="AA106" s="15"/>
      <c r="AB106" s="12"/>
      <c r="AC106" s="12"/>
      <c r="AD106" s="12"/>
      <c r="AE106" s="12"/>
      <c r="AF106" s="12"/>
      <c r="AG106" s="12"/>
      <c r="AH106" s="12"/>
    </row>
    <row r="107" spans="1:34" ht="12.75">
      <c r="A107" s="9">
        <v>75</v>
      </c>
      <c r="B107" s="10" t="s">
        <v>64</v>
      </c>
      <c r="C107" s="9">
        <v>6618</v>
      </c>
      <c r="D107" s="9">
        <v>2380</v>
      </c>
      <c r="E107" s="9">
        <v>2556</v>
      </c>
      <c r="F107" s="9">
        <v>65</v>
      </c>
      <c r="G107" s="9">
        <v>124</v>
      </c>
      <c r="H107" s="9">
        <v>0</v>
      </c>
      <c r="I107" s="9">
        <v>0</v>
      </c>
      <c r="J107" s="9">
        <v>28</v>
      </c>
      <c r="K107" s="9">
        <v>38</v>
      </c>
      <c r="L107" s="26" t="e">
        <f>#REF!/C107*100</f>
        <v>#REF!</v>
      </c>
      <c r="M107" s="9">
        <v>5191</v>
      </c>
      <c r="N107" s="27">
        <f t="shared" si="15"/>
        <v>78.43759443940768</v>
      </c>
      <c r="O107" s="9">
        <v>1774</v>
      </c>
      <c r="P107" s="27">
        <f t="shared" si="9"/>
        <v>34.174532845309194</v>
      </c>
      <c r="Q107" s="9">
        <v>2461</v>
      </c>
      <c r="R107" s="27">
        <f t="shared" si="10"/>
        <v>47.40897707570796</v>
      </c>
      <c r="S107" s="9">
        <v>190</v>
      </c>
      <c r="T107" s="27">
        <f t="shared" si="11"/>
        <v>3.660181082643036</v>
      </c>
      <c r="U107" s="9">
        <v>495</v>
      </c>
      <c r="V107" s="27">
        <f t="shared" si="12"/>
        <v>9.535734925833172</v>
      </c>
      <c r="W107" s="9">
        <v>198</v>
      </c>
      <c r="X107" s="26">
        <f t="shared" si="13"/>
        <v>3.814293970333269</v>
      </c>
      <c r="Y107" s="9">
        <v>73</v>
      </c>
      <c r="Z107" s="26">
        <f t="shared" si="14"/>
        <v>1.406280100173377</v>
      </c>
      <c r="AA107" s="15"/>
      <c r="AB107" s="12"/>
      <c r="AC107" s="12"/>
      <c r="AD107" s="12"/>
      <c r="AE107" s="12"/>
      <c r="AF107" s="12"/>
      <c r="AG107" s="12"/>
      <c r="AH107" s="12"/>
    </row>
    <row r="108" spans="1:34" ht="12.75">
      <c r="A108" s="9">
        <v>77</v>
      </c>
      <c r="B108" s="10" t="s">
        <v>3</v>
      </c>
      <c r="C108" s="9">
        <v>444</v>
      </c>
      <c r="D108" s="9">
        <v>190</v>
      </c>
      <c r="E108" s="9">
        <v>125</v>
      </c>
      <c r="F108" s="9">
        <v>10</v>
      </c>
      <c r="G108" s="9">
        <v>39</v>
      </c>
      <c r="H108" s="9">
        <v>0</v>
      </c>
      <c r="I108" s="9">
        <v>2</v>
      </c>
      <c r="J108" s="9">
        <v>0</v>
      </c>
      <c r="K108" s="9">
        <v>11</v>
      </c>
      <c r="L108" s="26" t="e">
        <f>#REF!/C108*100</f>
        <v>#REF!</v>
      </c>
      <c r="M108" s="9">
        <v>377</v>
      </c>
      <c r="N108" s="27">
        <f t="shared" si="15"/>
        <v>84.90990990990991</v>
      </c>
      <c r="O108" s="9">
        <v>170</v>
      </c>
      <c r="P108" s="27">
        <f t="shared" si="9"/>
        <v>45.09283819628647</v>
      </c>
      <c r="Q108" s="9">
        <v>79</v>
      </c>
      <c r="R108" s="27">
        <f t="shared" si="10"/>
        <v>20.954907161803714</v>
      </c>
      <c r="S108" s="9">
        <v>11</v>
      </c>
      <c r="T108" s="27">
        <f t="shared" si="11"/>
        <v>2.9177718832891246</v>
      </c>
      <c r="U108" s="9">
        <v>59</v>
      </c>
      <c r="V108" s="27">
        <f t="shared" si="12"/>
        <v>15.649867374005305</v>
      </c>
      <c r="W108" s="9">
        <v>13</v>
      </c>
      <c r="X108" s="26">
        <f t="shared" si="13"/>
        <v>3.4482758620689653</v>
      </c>
      <c r="Y108" s="9">
        <v>45</v>
      </c>
      <c r="Z108" s="26">
        <f t="shared" si="14"/>
        <v>11.936339522546419</v>
      </c>
      <c r="AA108" s="15"/>
      <c r="AB108" s="12"/>
      <c r="AC108" s="12"/>
      <c r="AD108" s="12"/>
      <c r="AE108" s="12"/>
      <c r="AF108" s="12"/>
      <c r="AG108" s="12"/>
      <c r="AH108" s="12"/>
    </row>
    <row r="109" spans="1:34" ht="12.75">
      <c r="A109" s="9">
        <v>122</v>
      </c>
      <c r="B109" s="10" t="s">
        <v>12</v>
      </c>
      <c r="C109" s="9">
        <v>132</v>
      </c>
      <c r="D109" s="9">
        <v>61</v>
      </c>
      <c r="E109" s="9">
        <v>43</v>
      </c>
      <c r="F109" s="9">
        <v>2</v>
      </c>
      <c r="G109" s="9">
        <v>4</v>
      </c>
      <c r="H109" s="9">
        <v>0</v>
      </c>
      <c r="I109" s="9">
        <v>1</v>
      </c>
      <c r="J109" s="9">
        <v>2</v>
      </c>
      <c r="K109" s="9">
        <v>0</v>
      </c>
      <c r="L109" s="26" t="e">
        <f>#REF!/C109*100</f>
        <v>#REF!</v>
      </c>
      <c r="M109" s="9">
        <v>113</v>
      </c>
      <c r="N109" s="27">
        <f t="shared" si="15"/>
        <v>85.60606060606061</v>
      </c>
      <c r="O109" s="9">
        <v>36</v>
      </c>
      <c r="P109" s="27">
        <f t="shared" si="9"/>
        <v>31.858407079646017</v>
      </c>
      <c r="Q109" s="9">
        <v>58</v>
      </c>
      <c r="R109" s="27">
        <f t="shared" si="10"/>
        <v>51.32743362831859</v>
      </c>
      <c r="S109" s="9">
        <v>4</v>
      </c>
      <c r="T109" s="27">
        <f t="shared" si="11"/>
        <v>3.5398230088495577</v>
      </c>
      <c r="U109" s="9">
        <v>12</v>
      </c>
      <c r="V109" s="27">
        <f t="shared" si="12"/>
        <v>10.619469026548673</v>
      </c>
      <c r="W109" s="9">
        <v>1</v>
      </c>
      <c r="X109" s="26">
        <f t="shared" si="13"/>
        <v>0.8849557522123894</v>
      </c>
      <c r="Y109" s="9">
        <v>2</v>
      </c>
      <c r="Z109" s="26">
        <f t="shared" si="14"/>
        <v>1.7699115044247788</v>
      </c>
      <c r="AA109" s="15"/>
      <c r="AB109" s="12"/>
      <c r="AC109" s="12"/>
      <c r="AD109" s="12"/>
      <c r="AE109" s="12"/>
      <c r="AF109" s="12"/>
      <c r="AG109" s="12"/>
      <c r="AH109" s="12"/>
    </row>
    <row r="110" spans="1:34" ht="12.75">
      <c r="A110" s="9">
        <v>78</v>
      </c>
      <c r="B110" s="10" t="s">
        <v>120</v>
      </c>
      <c r="C110" s="9">
        <v>87</v>
      </c>
      <c r="D110" s="9">
        <v>44</v>
      </c>
      <c r="E110" s="9">
        <v>33</v>
      </c>
      <c r="F110" s="9">
        <v>2</v>
      </c>
      <c r="G110" s="9">
        <v>1</v>
      </c>
      <c r="H110" s="9">
        <v>0</v>
      </c>
      <c r="I110" s="9">
        <v>0</v>
      </c>
      <c r="J110" s="9">
        <v>0</v>
      </c>
      <c r="K110" s="9">
        <v>0</v>
      </c>
      <c r="L110" s="26" t="e">
        <f>#REF!/C110*100</f>
        <v>#REF!</v>
      </c>
      <c r="M110" s="9">
        <v>80</v>
      </c>
      <c r="N110" s="27">
        <f t="shared" si="15"/>
        <v>91.95402298850574</v>
      </c>
      <c r="O110" s="9">
        <v>41</v>
      </c>
      <c r="P110" s="27">
        <f t="shared" si="9"/>
        <v>51.24999999999999</v>
      </c>
      <c r="Q110" s="9">
        <v>25</v>
      </c>
      <c r="R110" s="27">
        <f t="shared" si="10"/>
        <v>31.25</v>
      </c>
      <c r="S110" s="9">
        <v>1</v>
      </c>
      <c r="T110" s="27">
        <f t="shared" si="11"/>
        <v>1.25</v>
      </c>
      <c r="U110" s="9">
        <v>11</v>
      </c>
      <c r="V110" s="27">
        <f t="shared" si="12"/>
        <v>13.750000000000002</v>
      </c>
      <c r="W110" s="9">
        <v>1</v>
      </c>
      <c r="X110" s="26">
        <f t="shared" si="13"/>
        <v>1.25</v>
      </c>
      <c r="Y110" s="9">
        <v>1</v>
      </c>
      <c r="Z110" s="26">
        <f t="shared" si="14"/>
        <v>1.25</v>
      </c>
      <c r="AA110" s="15"/>
      <c r="AB110" s="12"/>
      <c r="AC110" s="12"/>
      <c r="AD110" s="12"/>
      <c r="AE110" s="12"/>
      <c r="AF110" s="12"/>
      <c r="AG110" s="12"/>
      <c r="AH110" s="12"/>
    </row>
    <row r="111" spans="1:34" ht="12.75">
      <c r="A111" s="9">
        <v>123</v>
      </c>
      <c r="B111" s="10" t="s">
        <v>19</v>
      </c>
      <c r="C111" s="9">
        <v>2150</v>
      </c>
      <c r="D111" s="9">
        <v>753</v>
      </c>
      <c r="E111" s="9">
        <v>397</v>
      </c>
      <c r="F111" s="9">
        <v>100</v>
      </c>
      <c r="G111" s="9">
        <v>84</v>
      </c>
      <c r="H111" s="9">
        <v>0</v>
      </c>
      <c r="I111" s="9">
        <v>16</v>
      </c>
      <c r="J111" s="9">
        <v>33</v>
      </c>
      <c r="K111" s="9">
        <v>12</v>
      </c>
      <c r="L111" s="26" t="e">
        <f>#REF!/C111*100</f>
        <v>#REF!</v>
      </c>
      <c r="M111" s="9">
        <v>1395</v>
      </c>
      <c r="N111" s="27">
        <f t="shared" si="15"/>
        <v>64.88372093023256</v>
      </c>
      <c r="O111" s="9">
        <v>362</v>
      </c>
      <c r="P111" s="27">
        <f t="shared" si="9"/>
        <v>25.949820788530463</v>
      </c>
      <c r="Q111" s="9">
        <v>581</v>
      </c>
      <c r="R111" s="27">
        <f t="shared" si="10"/>
        <v>41.64874551971326</v>
      </c>
      <c r="S111" s="9">
        <v>26</v>
      </c>
      <c r="T111" s="27">
        <f t="shared" si="11"/>
        <v>1.8637992831541221</v>
      </c>
      <c r="U111" s="9">
        <v>179</v>
      </c>
      <c r="V111" s="27">
        <f t="shared" si="12"/>
        <v>12.831541218637993</v>
      </c>
      <c r="W111" s="9">
        <v>40</v>
      </c>
      <c r="X111" s="26">
        <f t="shared" si="13"/>
        <v>2.867383512544803</v>
      </c>
      <c r="Y111" s="9">
        <v>207</v>
      </c>
      <c r="Z111" s="26">
        <f t="shared" si="14"/>
        <v>14.838709677419354</v>
      </c>
      <c r="AA111" s="15"/>
      <c r="AB111" s="12"/>
      <c r="AC111" s="12"/>
      <c r="AD111" s="12"/>
      <c r="AE111" s="12"/>
      <c r="AF111" s="12"/>
      <c r="AG111" s="12"/>
      <c r="AH111" s="12"/>
    </row>
    <row r="112" spans="1:34" ht="12.75">
      <c r="A112" s="9">
        <v>79</v>
      </c>
      <c r="B112" s="10" t="s">
        <v>107</v>
      </c>
      <c r="C112" s="9">
        <v>116</v>
      </c>
      <c r="D112" s="9">
        <v>42</v>
      </c>
      <c r="E112" s="9">
        <v>32</v>
      </c>
      <c r="F112" s="9">
        <v>0</v>
      </c>
      <c r="G112" s="9">
        <v>5</v>
      </c>
      <c r="H112" s="9">
        <v>0</v>
      </c>
      <c r="I112" s="9">
        <v>0</v>
      </c>
      <c r="J112" s="9">
        <v>0</v>
      </c>
      <c r="K112" s="9">
        <v>10</v>
      </c>
      <c r="L112" s="26" t="e">
        <f>#REF!/C112*100</f>
        <v>#REF!</v>
      </c>
      <c r="M112" s="9">
        <v>89</v>
      </c>
      <c r="N112" s="27">
        <f t="shared" si="15"/>
        <v>76.72413793103449</v>
      </c>
      <c r="O112" s="9">
        <v>33</v>
      </c>
      <c r="P112" s="27">
        <f t="shared" si="9"/>
        <v>37.07865168539326</v>
      </c>
      <c r="Q112" s="9">
        <v>27</v>
      </c>
      <c r="R112" s="27">
        <f t="shared" si="10"/>
        <v>30.337078651685395</v>
      </c>
      <c r="S112" s="9">
        <v>7</v>
      </c>
      <c r="T112" s="27">
        <f t="shared" si="11"/>
        <v>7.865168539325842</v>
      </c>
      <c r="U112" s="9">
        <v>19</v>
      </c>
      <c r="V112" s="27">
        <f t="shared" si="12"/>
        <v>21.34831460674157</v>
      </c>
      <c r="W112" s="9">
        <v>3</v>
      </c>
      <c r="X112" s="26">
        <f t="shared" si="13"/>
        <v>3.3707865168539324</v>
      </c>
      <c r="Y112" s="9">
        <v>0</v>
      </c>
      <c r="Z112" s="26">
        <f t="shared" si="14"/>
        <v>0</v>
      </c>
      <c r="AA112" s="15"/>
      <c r="AB112" s="12"/>
      <c r="AC112" s="12"/>
      <c r="AD112" s="12"/>
      <c r="AE112" s="12"/>
      <c r="AF112" s="12"/>
      <c r="AG112" s="12"/>
      <c r="AH112" s="12"/>
    </row>
    <row r="113" spans="1:34" ht="12.75">
      <c r="A113" s="9">
        <v>124</v>
      </c>
      <c r="B113" s="10" t="s">
        <v>1</v>
      </c>
      <c r="C113" s="9">
        <v>1167</v>
      </c>
      <c r="D113" s="9">
        <v>465</v>
      </c>
      <c r="E113" s="9">
        <v>290</v>
      </c>
      <c r="F113" s="9">
        <v>22</v>
      </c>
      <c r="G113" s="9">
        <v>34</v>
      </c>
      <c r="H113" s="9">
        <v>1</v>
      </c>
      <c r="I113" s="9">
        <v>20</v>
      </c>
      <c r="J113" s="9">
        <v>33</v>
      </c>
      <c r="K113" s="9">
        <v>0</v>
      </c>
      <c r="L113" s="26" t="e">
        <f>#REF!/C113*100</f>
        <v>#REF!</v>
      </c>
      <c r="M113" s="9">
        <v>865</v>
      </c>
      <c r="N113" s="27">
        <f t="shared" si="15"/>
        <v>74.1216795201371</v>
      </c>
      <c r="O113" s="9">
        <v>348</v>
      </c>
      <c r="P113" s="27">
        <f t="shared" si="9"/>
        <v>40.23121387283237</v>
      </c>
      <c r="Q113" s="9">
        <v>242</v>
      </c>
      <c r="R113" s="27">
        <f t="shared" si="10"/>
        <v>27.976878612716767</v>
      </c>
      <c r="S113" s="9">
        <v>33</v>
      </c>
      <c r="T113" s="27">
        <f t="shared" si="11"/>
        <v>3.815028901734104</v>
      </c>
      <c r="U113" s="9">
        <v>133</v>
      </c>
      <c r="V113" s="27">
        <f t="shared" si="12"/>
        <v>15.375722543352602</v>
      </c>
      <c r="W113" s="9">
        <v>48</v>
      </c>
      <c r="X113" s="26">
        <f t="shared" si="13"/>
        <v>5.5491329479768785</v>
      </c>
      <c r="Y113" s="9">
        <v>61</v>
      </c>
      <c r="Z113" s="26">
        <f t="shared" si="14"/>
        <v>7.0520231213872835</v>
      </c>
      <c r="AA113" s="15"/>
      <c r="AB113" s="12"/>
      <c r="AC113" s="12"/>
      <c r="AD113" s="12"/>
      <c r="AE113" s="12"/>
      <c r="AF113" s="12"/>
      <c r="AG113" s="12"/>
      <c r="AH113" s="12"/>
    </row>
    <row r="114" spans="1:34" ht="12.75">
      <c r="A114" s="9">
        <v>80</v>
      </c>
      <c r="B114" s="10" t="s">
        <v>48</v>
      </c>
      <c r="C114" s="9">
        <v>1303</v>
      </c>
      <c r="D114" s="9">
        <v>422</v>
      </c>
      <c r="E114" s="9">
        <v>672</v>
      </c>
      <c r="F114" s="9">
        <v>9</v>
      </c>
      <c r="G114" s="9">
        <v>37</v>
      </c>
      <c r="H114" s="9">
        <v>0</v>
      </c>
      <c r="I114" s="9">
        <v>1</v>
      </c>
      <c r="J114" s="9">
        <v>7</v>
      </c>
      <c r="K114" s="9">
        <v>18</v>
      </c>
      <c r="L114" s="26" t="e">
        <f>#REF!/C114*100</f>
        <v>#REF!</v>
      </c>
      <c r="M114" s="9">
        <v>1166</v>
      </c>
      <c r="N114" s="27">
        <f t="shared" si="15"/>
        <v>89.48580199539524</v>
      </c>
      <c r="O114" s="9">
        <v>363</v>
      </c>
      <c r="P114" s="27">
        <f t="shared" si="9"/>
        <v>31.132075471698112</v>
      </c>
      <c r="Q114" s="9">
        <v>641</v>
      </c>
      <c r="R114" s="27">
        <f t="shared" si="10"/>
        <v>54.97427101200686</v>
      </c>
      <c r="S114" s="9">
        <v>21</v>
      </c>
      <c r="T114" s="27">
        <f t="shared" si="11"/>
        <v>1.8010291595197256</v>
      </c>
      <c r="U114" s="9">
        <v>82</v>
      </c>
      <c r="V114" s="27">
        <f t="shared" si="12"/>
        <v>7.032590051457976</v>
      </c>
      <c r="W114" s="9">
        <v>26</v>
      </c>
      <c r="X114" s="26">
        <f t="shared" si="13"/>
        <v>2.2298456260720414</v>
      </c>
      <c r="Y114" s="9">
        <v>33</v>
      </c>
      <c r="Z114" s="26">
        <f t="shared" si="14"/>
        <v>2.8301886792452833</v>
      </c>
      <c r="AA114" s="15"/>
      <c r="AB114" s="12"/>
      <c r="AC114" s="12"/>
      <c r="AD114" s="12"/>
      <c r="AE114" s="12"/>
      <c r="AF114" s="12"/>
      <c r="AG114" s="12"/>
      <c r="AH114" s="12"/>
    </row>
    <row r="115" spans="1:34" ht="15">
      <c r="A115" s="9">
        <v>81</v>
      </c>
      <c r="B115" s="10" t="s">
        <v>164</v>
      </c>
      <c r="C115" s="9">
        <v>305</v>
      </c>
      <c r="D115" s="9">
        <v>119</v>
      </c>
      <c r="E115" s="9">
        <v>107</v>
      </c>
      <c r="F115" s="9">
        <v>3</v>
      </c>
      <c r="G115" s="9">
        <v>15</v>
      </c>
      <c r="H115" s="9">
        <v>0</v>
      </c>
      <c r="I115" s="9">
        <v>1</v>
      </c>
      <c r="J115" s="9">
        <v>2</v>
      </c>
      <c r="K115" s="9">
        <v>9</v>
      </c>
      <c r="L115" s="26" t="e">
        <f>#REF!/C115*100</f>
        <v>#REF!</v>
      </c>
      <c r="M115" s="9">
        <v>256</v>
      </c>
      <c r="N115" s="27">
        <f t="shared" si="15"/>
        <v>83.93442622950819</v>
      </c>
      <c r="O115" s="9">
        <v>71</v>
      </c>
      <c r="P115" s="27">
        <f t="shared" si="9"/>
        <v>27.734375</v>
      </c>
      <c r="Q115" s="9">
        <v>99</v>
      </c>
      <c r="R115" s="27">
        <f t="shared" si="10"/>
        <v>38.671875</v>
      </c>
      <c r="S115" s="9">
        <v>5</v>
      </c>
      <c r="T115" s="27">
        <f t="shared" si="11"/>
        <v>1.953125</v>
      </c>
      <c r="U115" s="9">
        <v>66</v>
      </c>
      <c r="V115" s="27">
        <f t="shared" si="12"/>
        <v>25.78125</v>
      </c>
      <c r="W115" s="9">
        <v>5</v>
      </c>
      <c r="X115" s="26">
        <f t="shared" si="13"/>
        <v>1.953125</v>
      </c>
      <c r="Y115" s="9">
        <v>10</v>
      </c>
      <c r="Z115" s="26">
        <f t="shared" si="14"/>
        <v>3.90625</v>
      </c>
      <c r="AA115" s="15"/>
      <c r="AB115" s="12"/>
      <c r="AC115" s="12"/>
      <c r="AD115" s="12"/>
      <c r="AE115" s="12"/>
      <c r="AF115" s="12"/>
      <c r="AG115" s="12"/>
      <c r="AH115" s="12"/>
    </row>
    <row r="116" spans="1:34" ht="12.75">
      <c r="A116" s="9">
        <v>82</v>
      </c>
      <c r="B116" s="10" t="s">
        <v>49</v>
      </c>
      <c r="C116" s="9">
        <v>943</v>
      </c>
      <c r="D116" s="9">
        <v>380</v>
      </c>
      <c r="E116" s="9">
        <v>416</v>
      </c>
      <c r="F116" s="9">
        <v>12</v>
      </c>
      <c r="G116" s="9">
        <v>23</v>
      </c>
      <c r="H116" s="9">
        <v>0</v>
      </c>
      <c r="I116" s="9">
        <v>2</v>
      </c>
      <c r="J116" s="9">
        <v>9</v>
      </c>
      <c r="K116" s="9">
        <v>6</v>
      </c>
      <c r="L116" s="26" t="e">
        <f>#REF!/C116*100</f>
        <v>#REF!</v>
      </c>
      <c r="M116" s="9">
        <v>848</v>
      </c>
      <c r="N116" s="27">
        <f t="shared" si="15"/>
        <v>89.92576882290561</v>
      </c>
      <c r="O116" s="9">
        <v>144</v>
      </c>
      <c r="P116" s="27">
        <f t="shared" si="9"/>
        <v>16.9811320754717</v>
      </c>
      <c r="Q116" s="9">
        <v>396</v>
      </c>
      <c r="R116" s="27">
        <f t="shared" si="10"/>
        <v>46.69811320754717</v>
      </c>
      <c r="S116" s="9">
        <v>86</v>
      </c>
      <c r="T116" s="27">
        <f t="shared" si="11"/>
        <v>10.141509433962264</v>
      </c>
      <c r="U116" s="9">
        <v>169</v>
      </c>
      <c r="V116" s="27">
        <f t="shared" si="12"/>
        <v>19.92924528301887</v>
      </c>
      <c r="W116" s="9">
        <v>25</v>
      </c>
      <c r="X116" s="26">
        <f t="shared" si="13"/>
        <v>2.94811320754717</v>
      </c>
      <c r="Y116" s="9">
        <v>28</v>
      </c>
      <c r="Z116" s="26">
        <f t="shared" si="14"/>
        <v>3.30188679245283</v>
      </c>
      <c r="AA116" s="15"/>
      <c r="AB116" s="12"/>
      <c r="AC116" s="12"/>
      <c r="AD116" s="12"/>
      <c r="AE116" s="12"/>
      <c r="AF116" s="12"/>
      <c r="AG116" s="12"/>
      <c r="AH116" s="12"/>
    </row>
    <row r="117" spans="1:34" ht="12.75">
      <c r="A117" s="9">
        <v>83</v>
      </c>
      <c r="B117" s="10" t="s">
        <v>76</v>
      </c>
      <c r="C117" s="9">
        <v>335</v>
      </c>
      <c r="D117" s="9">
        <v>160</v>
      </c>
      <c r="E117" s="9">
        <v>118</v>
      </c>
      <c r="F117" s="9">
        <v>15</v>
      </c>
      <c r="G117" s="9">
        <v>1</v>
      </c>
      <c r="H117" s="9">
        <v>1</v>
      </c>
      <c r="I117" s="9">
        <v>5</v>
      </c>
      <c r="J117" s="9">
        <v>0</v>
      </c>
      <c r="K117" s="9">
        <v>5</v>
      </c>
      <c r="L117" s="26" t="e">
        <f>#REF!/C117*100</f>
        <v>#REF!</v>
      </c>
      <c r="M117" s="9">
        <v>305</v>
      </c>
      <c r="N117" s="27">
        <f t="shared" si="15"/>
        <v>91.04477611940298</v>
      </c>
      <c r="O117" s="9">
        <v>114</v>
      </c>
      <c r="P117" s="27">
        <f t="shared" si="9"/>
        <v>37.37704918032787</v>
      </c>
      <c r="Q117" s="9">
        <v>91</v>
      </c>
      <c r="R117" s="27">
        <f t="shared" si="10"/>
        <v>29.836065573770494</v>
      </c>
      <c r="S117" s="9">
        <v>7</v>
      </c>
      <c r="T117" s="27">
        <f t="shared" si="11"/>
        <v>2.2950819672131146</v>
      </c>
      <c r="U117" s="9">
        <v>79</v>
      </c>
      <c r="V117" s="27">
        <f t="shared" si="12"/>
        <v>25.901639344262296</v>
      </c>
      <c r="W117" s="9">
        <v>7</v>
      </c>
      <c r="X117" s="26">
        <f t="shared" si="13"/>
        <v>2.2950819672131146</v>
      </c>
      <c r="Y117" s="9">
        <v>7</v>
      </c>
      <c r="Z117" s="26">
        <f t="shared" si="14"/>
        <v>2.2950819672131146</v>
      </c>
      <c r="AA117" s="15"/>
      <c r="AB117" s="12"/>
      <c r="AC117" s="12"/>
      <c r="AD117" s="12"/>
      <c r="AE117" s="12"/>
      <c r="AF117" s="12"/>
      <c r="AG117" s="12"/>
      <c r="AH117" s="12"/>
    </row>
    <row r="118" spans="1:34" ht="12.75">
      <c r="A118" s="9">
        <v>139</v>
      </c>
      <c r="B118" s="10" t="s">
        <v>114</v>
      </c>
      <c r="C118" s="9">
        <v>366</v>
      </c>
      <c r="D118" s="9">
        <v>112</v>
      </c>
      <c r="E118" s="9">
        <v>179</v>
      </c>
      <c r="F118" s="9">
        <v>1</v>
      </c>
      <c r="G118" s="9">
        <v>3</v>
      </c>
      <c r="H118" s="9">
        <v>0</v>
      </c>
      <c r="I118" s="9">
        <v>0</v>
      </c>
      <c r="J118" s="9">
        <v>0</v>
      </c>
      <c r="K118" s="9">
        <v>10</v>
      </c>
      <c r="L118" s="26" t="e">
        <f>#REF!/C118*100</f>
        <v>#REF!</v>
      </c>
      <c r="M118" s="9">
        <v>305</v>
      </c>
      <c r="N118" s="27">
        <f t="shared" si="15"/>
        <v>83.33333333333334</v>
      </c>
      <c r="O118" s="9">
        <v>113</v>
      </c>
      <c r="P118" s="27">
        <f t="shared" si="9"/>
        <v>37.049180327868854</v>
      </c>
      <c r="Q118" s="9">
        <v>140</v>
      </c>
      <c r="R118" s="27">
        <f t="shared" si="10"/>
        <v>45.90163934426229</v>
      </c>
      <c r="S118" s="9">
        <v>1</v>
      </c>
      <c r="T118" s="27">
        <f t="shared" si="11"/>
        <v>0.32786885245901637</v>
      </c>
      <c r="U118" s="9">
        <v>33</v>
      </c>
      <c r="V118" s="27">
        <f t="shared" si="12"/>
        <v>10.819672131147541</v>
      </c>
      <c r="W118" s="9">
        <v>8</v>
      </c>
      <c r="X118" s="26">
        <f t="shared" si="13"/>
        <v>2.622950819672131</v>
      </c>
      <c r="Y118" s="9">
        <v>10</v>
      </c>
      <c r="Z118" s="26">
        <f t="shared" si="14"/>
        <v>3.278688524590164</v>
      </c>
      <c r="AA118" s="15"/>
      <c r="AB118" s="12"/>
      <c r="AC118" s="12"/>
      <c r="AD118" s="12"/>
      <c r="AE118" s="12"/>
      <c r="AF118" s="12"/>
      <c r="AG118" s="12"/>
      <c r="AH118" s="12"/>
    </row>
    <row r="119" spans="1:34" ht="12.75">
      <c r="A119" s="9">
        <v>84</v>
      </c>
      <c r="B119" s="10" t="s">
        <v>89</v>
      </c>
      <c r="C119" s="9">
        <v>333</v>
      </c>
      <c r="D119" s="9">
        <v>111</v>
      </c>
      <c r="E119" s="9">
        <v>163</v>
      </c>
      <c r="F119" s="9">
        <v>3</v>
      </c>
      <c r="G119" s="9">
        <v>5</v>
      </c>
      <c r="H119" s="9">
        <v>0</v>
      </c>
      <c r="I119" s="9">
        <v>2</v>
      </c>
      <c r="J119" s="9">
        <v>1</v>
      </c>
      <c r="K119" s="9">
        <v>5</v>
      </c>
      <c r="L119" s="26" t="e">
        <f>#REF!/C119*100</f>
        <v>#REF!</v>
      </c>
      <c r="M119" s="9">
        <v>290</v>
      </c>
      <c r="N119" s="27">
        <f t="shared" si="15"/>
        <v>87.08708708708708</v>
      </c>
      <c r="O119" s="9">
        <v>129</v>
      </c>
      <c r="P119" s="27">
        <f t="shared" si="9"/>
        <v>44.48275862068966</v>
      </c>
      <c r="Q119" s="9">
        <v>59</v>
      </c>
      <c r="R119" s="27">
        <f t="shared" si="10"/>
        <v>20.344827586206897</v>
      </c>
      <c r="S119" s="9">
        <v>6</v>
      </c>
      <c r="T119" s="27">
        <f t="shared" si="11"/>
        <v>2.0689655172413794</v>
      </c>
      <c r="U119" s="9">
        <v>85</v>
      </c>
      <c r="V119" s="27">
        <f t="shared" si="12"/>
        <v>29.310344827586203</v>
      </c>
      <c r="W119" s="9">
        <v>2</v>
      </c>
      <c r="X119" s="26">
        <f t="shared" si="13"/>
        <v>0.6896551724137931</v>
      </c>
      <c r="Y119" s="9">
        <v>9</v>
      </c>
      <c r="Z119" s="26">
        <f t="shared" si="14"/>
        <v>3.103448275862069</v>
      </c>
      <c r="AA119" s="15"/>
      <c r="AB119" s="12"/>
      <c r="AC119" s="12"/>
      <c r="AD119" s="12"/>
      <c r="AE119" s="12"/>
      <c r="AF119" s="12"/>
      <c r="AG119" s="12"/>
      <c r="AH119" s="12"/>
    </row>
    <row r="120" spans="1:34" ht="12.75">
      <c r="A120" s="9">
        <v>85</v>
      </c>
      <c r="B120" s="10" t="s">
        <v>91</v>
      </c>
      <c r="C120" s="9">
        <v>545</v>
      </c>
      <c r="D120" s="9">
        <v>156</v>
      </c>
      <c r="E120" s="9">
        <v>280</v>
      </c>
      <c r="F120" s="9">
        <v>3</v>
      </c>
      <c r="G120" s="9">
        <v>19</v>
      </c>
      <c r="H120" s="9">
        <v>0</v>
      </c>
      <c r="I120" s="9">
        <v>0</v>
      </c>
      <c r="J120" s="9">
        <v>0</v>
      </c>
      <c r="K120" s="9">
        <v>12</v>
      </c>
      <c r="L120" s="26" t="e">
        <f>#REF!/C120*100</f>
        <v>#REF!</v>
      </c>
      <c r="M120" s="9">
        <v>470</v>
      </c>
      <c r="N120" s="27">
        <f t="shared" si="15"/>
        <v>86.23853211009175</v>
      </c>
      <c r="O120" s="9">
        <v>215</v>
      </c>
      <c r="P120" s="27">
        <f t="shared" si="9"/>
        <v>45.744680851063826</v>
      </c>
      <c r="Q120" s="9">
        <v>133</v>
      </c>
      <c r="R120" s="27">
        <f t="shared" si="10"/>
        <v>28.297872340425535</v>
      </c>
      <c r="S120" s="9">
        <v>36</v>
      </c>
      <c r="T120" s="27">
        <f t="shared" si="11"/>
        <v>7.659574468085106</v>
      </c>
      <c r="U120" s="9">
        <v>58</v>
      </c>
      <c r="V120" s="27">
        <f t="shared" si="12"/>
        <v>12.340425531914894</v>
      </c>
      <c r="W120" s="9">
        <v>26</v>
      </c>
      <c r="X120" s="26">
        <f t="shared" si="13"/>
        <v>5.531914893617021</v>
      </c>
      <c r="Y120" s="9">
        <v>2</v>
      </c>
      <c r="Z120" s="26">
        <f t="shared" si="14"/>
        <v>0.425531914893617</v>
      </c>
      <c r="AA120" s="15"/>
      <c r="AB120" s="12"/>
      <c r="AC120" s="12"/>
      <c r="AD120" s="12"/>
      <c r="AE120" s="12"/>
      <c r="AF120" s="12"/>
      <c r="AG120" s="12"/>
      <c r="AH120" s="12"/>
    </row>
    <row r="121" spans="1:34" ht="12.75">
      <c r="A121" s="9">
        <v>86</v>
      </c>
      <c r="B121" s="10" t="s">
        <v>30</v>
      </c>
      <c r="C121" s="9">
        <v>462</v>
      </c>
      <c r="D121" s="9">
        <v>200</v>
      </c>
      <c r="E121" s="9">
        <v>122</v>
      </c>
      <c r="F121" s="9">
        <v>22</v>
      </c>
      <c r="G121" s="9">
        <v>5</v>
      </c>
      <c r="H121" s="9">
        <v>0</v>
      </c>
      <c r="I121" s="9">
        <v>0</v>
      </c>
      <c r="J121" s="9">
        <v>2</v>
      </c>
      <c r="K121" s="9">
        <v>20</v>
      </c>
      <c r="L121" s="26" t="e">
        <f>#REF!/C121*100</f>
        <v>#REF!</v>
      </c>
      <c r="M121" s="9">
        <v>371</v>
      </c>
      <c r="N121" s="27">
        <f t="shared" si="15"/>
        <v>80.3030303030303</v>
      </c>
      <c r="O121" s="9">
        <v>160</v>
      </c>
      <c r="P121" s="27">
        <f t="shared" si="9"/>
        <v>43.126684636118604</v>
      </c>
      <c r="Q121" s="9">
        <v>121</v>
      </c>
      <c r="R121" s="27">
        <f t="shared" si="10"/>
        <v>32.61455525606469</v>
      </c>
      <c r="S121" s="9">
        <v>15</v>
      </c>
      <c r="T121" s="27">
        <f t="shared" si="11"/>
        <v>4.0431266846361185</v>
      </c>
      <c r="U121" s="9">
        <v>63</v>
      </c>
      <c r="V121" s="27">
        <f t="shared" si="12"/>
        <v>16.9811320754717</v>
      </c>
      <c r="W121" s="9">
        <v>7</v>
      </c>
      <c r="X121" s="26">
        <f t="shared" si="13"/>
        <v>1.8867924528301887</v>
      </c>
      <c r="Y121" s="9">
        <v>5</v>
      </c>
      <c r="Z121" s="26">
        <f t="shared" si="14"/>
        <v>1.3477088948787064</v>
      </c>
      <c r="AA121" s="15"/>
      <c r="AB121" s="12"/>
      <c r="AC121" s="12"/>
      <c r="AD121" s="12"/>
      <c r="AE121" s="12"/>
      <c r="AF121" s="12"/>
      <c r="AG121" s="12"/>
      <c r="AH121" s="12"/>
    </row>
    <row r="122" spans="1:34" ht="12.75">
      <c r="A122" s="9">
        <v>87</v>
      </c>
      <c r="B122" s="10" t="s">
        <v>41</v>
      </c>
      <c r="C122" s="9">
        <v>337</v>
      </c>
      <c r="D122" s="9">
        <v>113</v>
      </c>
      <c r="E122" s="9">
        <v>75</v>
      </c>
      <c r="F122" s="9">
        <v>12</v>
      </c>
      <c r="G122" s="9">
        <v>5</v>
      </c>
      <c r="H122" s="9">
        <v>0</v>
      </c>
      <c r="I122" s="9">
        <v>0</v>
      </c>
      <c r="J122" s="9">
        <v>4</v>
      </c>
      <c r="K122" s="9">
        <v>0</v>
      </c>
      <c r="L122" s="26" t="e">
        <f>#REF!/C122*100</f>
        <v>#REF!</v>
      </c>
      <c r="M122" s="9">
        <v>209</v>
      </c>
      <c r="N122" s="27">
        <f t="shared" si="15"/>
        <v>62.01780415430267</v>
      </c>
      <c r="O122" s="9">
        <v>65</v>
      </c>
      <c r="P122" s="27">
        <f t="shared" si="9"/>
        <v>31.100478468899524</v>
      </c>
      <c r="Q122" s="9">
        <v>71</v>
      </c>
      <c r="R122" s="27">
        <f t="shared" si="10"/>
        <v>33.97129186602871</v>
      </c>
      <c r="S122" s="9">
        <v>22</v>
      </c>
      <c r="T122" s="27">
        <f t="shared" si="11"/>
        <v>10.526315789473683</v>
      </c>
      <c r="U122" s="9">
        <v>31</v>
      </c>
      <c r="V122" s="27">
        <f t="shared" si="12"/>
        <v>14.832535885167463</v>
      </c>
      <c r="W122" s="9">
        <v>20</v>
      </c>
      <c r="X122" s="26">
        <f t="shared" si="13"/>
        <v>9.569377990430622</v>
      </c>
      <c r="Y122" s="9">
        <v>0</v>
      </c>
      <c r="Z122" s="26">
        <f t="shared" si="14"/>
        <v>0</v>
      </c>
      <c r="AA122" s="15"/>
      <c r="AB122" s="12"/>
      <c r="AC122" s="12"/>
      <c r="AD122" s="12"/>
      <c r="AE122" s="12"/>
      <c r="AF122" s="12"/>
      <c r="AG122" s="12"/>
      <c r="AH122" s="12"/>
    </row>
    <row r="123" spans="1:34" ht="12.75">
      <c r="A123" s="9">
        <v>88</v>
      </c>
      <c r="B123" s="10" t="s">
        <v>0</v>
      </c>
      <c r="C123" s="9">
        <v>2234</v>
      </c>
      <c r="D123" s="9">
        <v>775</v>
      </c>
      <c r="E123" s="9">
        <v>1043</v>
      </c>
      <c r="F123" s="9">
        <v>11</v>
      </c>
      <c r="G123" s="9">
        <v>13</v>
      </c>
      <c r="H123" s="9">
        <v>0</v>
      </c>
      <c r="I123" s="9">
        <v>0</v>
      </c>
      <c r="J123" s="9">
        <v>0</v>
      </c>
      <c r="K123" s="9">
        <v>82</v>
      </c>
      <c r="L123" s="26" t="e">
        <f>#REF!/C123*100</f>
        <v>#REF!</v>
      </c>
      <c r="M123" s="9">
        <v>1924</v>
      </c>
      <c r="N123" s="27">
        <f t="shared" si="15"/>
        <v>86.12354521038496</v>
      </c>
      <c r="O123" s="9">
        <v>577</v>
      </c>
      <c r="P123" s="27">
        <f t="shared" si="9"/>
        <v>29.98960498960499</v>
      </c>
      <c r="Q123" s="9">
        <v>1035</v>
      </c>
      <c r="R123" s="27">
        <f t="shared" si="10"/>
        <v>53.79417879417879</v>
      </c>
      <c r="S123" s="9">
        <v>69</v>
      </c>
      <c r="T123" s="27">
        <f t="shared" si="11"/>
        <v>3.5862785862785866</v>
      </c>
      <c r="U123" s="9">
        <v>167</v>
      </c>
      <c r="V123" s="27">
        <f t="shared" si="12"/>
        <v>8.67983367983368</v>
      </c>
      <c r="W123" s="9">
        <v>74</v>
      </c>
      <c r="X123" s="26">
        <f t="shared" si="13"/>
        <v>3.8461538461538463</v>
      </c>
      <c r="Y123" s="9">
        <v>2</v>
      </c>
      <c r="Z123" s="26">
        <f t="shared" si="14"/>
        <v>0.10395010395010396</v>
      </c>
      <c r="AA123" s="15"/>
      <c r="AB123" s="12"/>
      <c r="AC123" s="12"/>
      <c r="AD123" s="12"/>
      <c r="AE123" s="12"/>
      <c r="AF123" s="12"/>
      <c r="AG123" s="12"/>
      <c r="AH123" s="12"/>
    </row>
    <row r="124" spans="1:34" ht="12.75">
      <c r="A124" s="9">
        <v>89</v>
      </c>
      <c r="B124" s="10" t="s">
        <v>57</v>
      </c>
      <c r="C124" s="9">
        <v>2448</v>
      </c>
      <c r="D124" s="9">
        <v>739</v>
      </c>
      <c r="E124" s="9">
        <v>1434</v>
      </c>
      <c r="F124" s="9">
        <v>10</v>
      </c>
      <c r="G124" s="9">
        <v>23</v>
      </c>
      <c r="H124" s="9">
        <v>0</v>
      </c>
      <c r="I124" s="9">
        <v>6</v>
      </c>
      <c r="J124" s="9">
        <v>1</v>
      </c>
      <c r="K124" s="9">
        <v>24</v>
      </c>
      <c r="L124" s="26" t="e">
        <f>#REF!/C124*100</f>
        <v>#REF!</v>
      </c>
      <c r="M124" s="9">
        <v>2237</v>
      </c>
      <c r="N124" s="27">
        <f t="shared" si="15"/>
        <v>91.38071895424837</v>
      </c>
      <c r="O124" s="9">
        <v>735</v>
      </c>
      <c r="P124" s="27">
        <f t="shared" si="9"/>
        <v>32.85650424675905</v>
      </c>
      <c r="Q124" s="9">
        <v>1099</v>
      </c>
      <c r="R124" s="27">
        <f t="shared" si="10"/>
        <v>49.12829682610639</v>
      </c>
      <c r="S124" s="9">
        <v>90</v>
      </c>
      <c r="T124" s="27">
        <f t="shared" si="11"/>
        <v>4.023245417970496</v>
      </c>
      <c r="U124" s="9">
        <v>145</v>
      </c>
      <c r="V124" s="27">
        <f t="shared" si="12"/>
        <v>6.481895395619134</v>
      </c>
      <c r="W124" s="9">
        <v>122</v>
      </c>
      <c r="X124" s="26">
        <f t="shared" si="13"/>
        <v>5.453732677693339</v>
      </c>
      <c r="Y124" s="9">
        <v>46</v>
      </c>
      <c r="Z124" s="26">
        <f t="shared" si="14"/>
        <v>2.056325435851587</v>
      </c>
      <c r="AA124" s="15"/>
      <c r="AB124" s="12"/>
      <c r="AC124" s="12"/>
      <c r="AD124" s="12"/>
      <c r="AE124" s="12"/>
      <c r="AF124" s="12"/>
      <c r="AG124" s="12"/>
      <c r="AH124" s="12"/>
    </row>
    <row r="125" spans="1:34" ht="12.75">
      <c r="A125" s="9">
        <v>126</v>
      </c>
      <c r="B125" s="10" t="s">
        <v>105</v>
      </c>
      <c r="C125" s="9">
        <v>209</v>
      </c>
      <c r="D125" s="9">
        <v>71</v>
      </c>
      <c r="E125" s="9">
        <v>101</v>
      </c>
      <c r="F125" s="9">
        <v>4</v>
      </c>
      <c r="G125" s="9">
        <v>9</v>
      </c>
      <c r="H125" s="9">
        <v>0</v>
      </c>
      <c r="I125" s="9">
        <v>0</v>
      </c>
      <c r="J125" s="9">
        <v>5</v>
      </c>
      <c r="K125" s="9">
        <v>4</v>
      </c>
      <c r="L125" s="26" t="e">
        <f>#REF!/C125*100</f>
        <v>#REF!</v>
      </c>
      <c r="M125" s="9">
        <v>194</v>
      </c>
      <c r="N125" s="27">
        <f t="shared" si="15"/>
        <v>92.82296650717703</v>
      </c>
      <c r="O125" s="9">
        <v>47</v>
      </c>
      <c r="P125" s="27">
        <f t="shared" si="9"/>
        <v>24.22680412371134</v>
      </c>
      <c r="Q125" s="9">
        <v>90</v>
      </c>
      <c r="R125" s="27">
        <f t="shared" si="10"/>
        <v>46.391752577319586</v>
      </c>
      <c r="S125" s="9">
        <v>6</v>
      </c>
      <c r="T125" s="27">
        <f t="shared" si="11"/>
        <v>3.0927835051546393</v>
      </c>
      <c r="U125" s="9">
        <v>42</v>
      </c>
      <c r="V125" s="27">
        <f t="shared" si="12"/>
        <v>21.649484536082475</v>
      </c>
      <c r="W125" s="9">
        <v>7</v>
      </c>
      <c r="X125" s="26">
        <f t="shared" si="13"/>
        <v>3.608247422680412</v>
      </c>
      <c r="Y125" s="9">
        <v>2</v>
      </c>
      <c r="Z125" s="26">
        <f t="shared" si="14"/>
        <v>1.0309278350515463</v>
      </c>
      <c r="AA125" s="15"/>
      <c r="AB125" s="12"/>
      <c r="AC125" s="12"/>
      <c r="AD125" s="12"/>
      <c r="AE125" s="12"/>
      <c r="AF125" s="12"/>
      <c r="AG125" s="12"/>
      <c r="AH125" s="12"/>
    </row>
    <row r="126" spans="1:34" ht="12.75">
      <c r="A126" s="9">
        <v>127</v>
      </c>
      <c r="B126" s="10" t="s">
        <v>17</v>
      </c>
      <c r="C126" s="9">
        <v>1389</v>
      </c>
      <c r="D126" s="9">
        <v>508</v>
      </c>
      <c r="E126" s="9">
        <v>373</v>
      </c>
      <c r="F126" s="9">
        <v>13</v>
      </c>
      <c r="G126" s="9">
        <v>34</v>
      </c>
      <c r="H126" s="9">
        <v>0</v>
      </c>
      <c r="I126" s="9">
        <v>0</v>
      </c>
      <c r="J126" s="9">
        <v>12</v>
      </c>
      <c r="K126" s="9">
        <v>4</v>
      </c>
      <c r="L126" s="26" t="e">
        <f>#REF!/C126*100</f>
        <v>#REF!</v>
      </c>
      <c r="M126" s="9">
        <v>944</v>
      </c>
      <c r="N126" s="27">
        <f t="shared" si="15"/>
        <v>67.96256299496041</v>
      </c>
      <c r="O126" s="9">
        <v>182</v>
      </c>
      <c r="P126" s="27">
        <f t="shared" si="9"/>
        <v>19.279661016949152</v>
      </c>
      <c r="Q126" s="9">
        <v>428</v>
      </c>
      <c r="R126" s="27">
        <f t="shared" si="10"/>
        <v>45.33898305084746</v>
      </c>
      <c r="S126" s="9">
        <v>58</v>
      </c>
      <c r="T126" s="27">
        <f t="shared" si="11"/>
        <v>6.1440677966101696</v>
      </c>
      <c r="U126" s="9">
        <v>215</v>
      </c>
      <c r="V126" s="27">
        <f t="shared" si="12"/>
        <v>22.77542372881356</v>
      </c>
      <c r="W126" s="9">
        <v>29</v>
      </c>
      <c r="X126" s="26">
        <f t="shared" si="13"/>
        <v>3.0720338983050848</v>
      </c>
      <c r="Y126" s="9">
        <v>32</v>
      </c>
      <c r="Z126" s="26">
        <f t="shared" si="14"/>
        <v>3.389830508474576</v>
      </c>
      <c r="AA126" s="15"/>
      <c r="AB126" s="12"/>
      <c r="AC126" s="12"/>
      <c r="AD126" s="12"/>
      <c r="AE126" s="12"/>
      <c r="AF126" s="12"/>
      <c r="AG126" s="12"/>
      <c r="AH126" s="12"/>
    </row>
    <row r="127" spans="1:34" ht="12.75">
      <c r="A127" s="9">
        <v>90</v>
      </c>
      <c r="B127" s="10" t="s">
        <v>51</v>
      </c>
      <c r="C127" s="9">
        <v>111</v>
      </c>
      <c r="D127" s="9">
        <v>38</v>
      </c>
      <c r="E127" s="9">
        <v>47</v>
      </c>
      <c r="F127" s="9">
        <v>0</v>
      </c>
      <c r="G127" s="9">
        <v>2</v>
      </c>
      <c r="H127" s="9">
        <v>0</v>
      </c>
      <c r="I127" s="9">
        <v>0</v>
      </c>
      <c r="J127" s="9">
        <v>2</v>
      </c>
      <c r="K127" s="9">
        <v>0</v>
      </c>
      <c r="L127" s="26" t="e">
        <f>#REF!/C127*100</f>
        <v>#REF!</v>
      </c>
      <c r="M127" s="9">
        <v>89</v>
      </c>
      <c r="N127" s="27">
        <f t="shared" si="15"/>
        <v>80.18018018018019</v>
      </c>
      <c r="O127" s="9">
        <v>28</v>
      </c>
      <c r="P127" s="27">
        <f t="shared" si="9"/>
        <v>31.46067415730337</v>
      </c>
      <c r="Q127" s="9">
        <v>31</v>
      </c>
      <c r="R127" s="27">
        <f t="shared" si="10"/>
        <v>34.831460674157306</v>
      </c>
      <c r="S127" s="9">
        <v>11</v>
      </c>
      <c r="T127" s="27">
        <f t="shared" si="11"/>
        <v>12.359550561797752</v>
      </c>
      <c r="U127" s="9">
        <v>7</v>
      </c>
      <c r="V127" s="27">
        <f t="shared" si="12"/>
        <v>7.865168539325842</v>
      </c>
      <c r="W127" s="9">
        <v>5</v>
      </c>
      <c r="X127" s="26">
        <f t="shared" si="13"/>
        <v>5.617977528089887</v>
      </c>
      <c r="Y127" s="9">
        <v>7</v>
      </c>
      <c r="Z127" s="26">
        <f t="shared" si="14"/>
        <v>7.865168539325842</v>
      </c>
      <c r="AA127" s="15"/>
      <c r="AB127" s="12"/>
      <c r="AC127" s="12"/>
      <c r="AD127" s="12"/>
      <c r="AE127" s="12"/>
      <c r="AF127" s="12"/>
      <c r="AG127" s="12"/>
      <c r="AH127" s="12"/>
    </row>
    <row r="128" spans="1:34" ht="12.75">
      <c r="A128" s="9">
        <v>91</v>
      </c>
      <c r="B128" s="10" t="s">
        <v>84</v>
      </c>
      <c r="C128" s="9">
        <v>128</v>
      </c>
      <c r="D128" s="9">
        <v>57</v>
      </c>
      <c r="E128" s="9">
        <v>37</v>
      </c>
      <c r="F128" s="9">
        <v>4</v>
      </c>
      <c r="G128" s="9">
        <v>8</v>
      </c>
      <c r="H128" s="9">
        <v>0</v>
      </c>
      <c r="I128" s="9">
        <v>1</v>
      </c>
      <c r="J128" s="9">
        <v>1</v>
      </c>
      <c r="K128" s="9">
        <v>1</v>
      </c>
      <c r="L128" s="26" t="e">
        <f>#REF!/C128*100</f>
        <v>#REF!</v>
      </c>
      <c r="M128" s="9">
        <v>109</v>
      </c>
      <c r="N128" s="27">
        <f t="shared" si="15"/>
        <v>85.15625</v>
      </c>
      <c r="O128" s="9">
        <v>32</v>
      </c>
      <c r="P128" s="27">
        <f t="shared" si="9"/>
        <v>29.357798165137616</v>
      </c>
      <c r="Q128" s="9">
        <v>30</v>
      </c>
      <c r="R128" s="27">
        <f t="shared" si="10"/>
        <v>27.522935779816514</v>
      </c>
      <c r="S128" s="9">
        <v>15</v>
      </c>
      <c r="T128" s="27">
        <f t="shared" si="11"/>
        <v>13.761467889908257</v>
      </c>
      <c r="U128" s="9">
        <v>22</v>
      </c>
      <c r="V128" s="27">
        <f t="shared" si="12"/>
        <v>20.18348623853211</v>
      </c>
      <c r="W128" s="9">
        <v>7</v>
      </c>
      <c r="X128" s="26">
        <f t="shared" si="13"/>
        <v>6.422018348623854</v>
      </c>
      <c r="Y128" s="9">
        <v>3</v>
      </c>
      <c r="Z128" s="26">
        <f t="shared" si="14"/>
        <v>2.7522935779816518</v>
      </c>
      <c r="AA128" s="15"/>
      <c r="AB128" s="12"/>
      <c r="AC128" s="12"/>
      <c r="AD128" s="12"/>
      <c r="AE128" s="12"/>
      <c r="AF128" s="12"/>
      <c r="AG128" s="12"/>
      <c r="AH128" s="12"/>
    </row>
    <row r="129" spans="1:34" ht="12.75">
      <c r="A129" s="9">
        <v>92</v>
      </c>
      <c r="B129" s="10" t="s">
        <v>106</v>
      </c>
      <c r="C129" s="9">
        <v>615</v>
      </c>
      <c r="D129" s="9">
        <v>238</v>
      </c>
      <c r="E129" s="9">
        <v>160</v>
      </c>
      <c r="F129" s="9">
        <v>14</v>
      </c>
      <c r="G129" s="9">
        <v>17</v>
      </c>
      <c r="H129" s="9">
        <v>0</v>
      </c>
      <c r="I129" s="9">
        <v>2</v>
      </c>
      <c r="J129" s="9">
        <v>16</v>
      </c>
      <c r="K129" s="9">
        <v>22</v>
      </c>
      <c r="L129" s="26" t="e">
        <f>#REF!/C129*100</f>
        <v>#REF!</v>
      </c>
      <c r="M129" s="9">
        <v>469</v>
      </c>
      <c r="N129" s="27">
        <f t="shared" si="15"/>
        <v>76.260162601626</v>
      </c>
      <c r="O129" s="9">
        <v>192</v>
      </c>
      <c r="P129" s="27">
        <f t="shared" si="9"/>
        <v>40.93816631130064</v>
      </c>
      <c r="Q129" s="9">
        <v>143</v>
      </c>
      <c r="R129" s="27">
        <f t="shared" si="10"/>
        <v>30.49040511727079</v>
      </c>
      <c r="S129" s="9">
        <v>14</v>
      </c>
      <c r="T129" s="27">
        <f t="shared" si="11"/>
        <v>2.9850746268656714</v>
      </c>
      <c r="U129" s="9">
        <v>88</v>
      </c>
      <c r="V129" s="27">
        <f t="shared" si="12"/>
        <v>18.763326226012794</v>
      </c>
      <c r="W129" s="9">
        <v>12</v>
      </c>
      <c r="X129" s="26">
        <f t="shared" si="13"/>
        <v>2.55863539445629</v>
      </c>
      <c r="Y129" s="9">
        <v>20</v>
      </c>
      <c r="Z129" s="26">
        <f t="shared" si="14"/>
        <v>4.264392324093817</v>
      </c>
      <c r="AA129" s="15"/>
      <c r="AB129" s="12"/>
      <c r="AC129" s="12"/>
      <c r="AD129" s="12"/>
      <c r="AE129" s="12"/>
      <c r="AF129" s="12"/>
      <c r="AG129" s="12"/>
      <c r="AH129" s="12"/>
    </row>
    <row r="130" spans="1:34" ht="12.75">
      <c r="A130" s="9">
        <v>128</v>
      </c>
      <c r="B130" s="10" t="s">
        <v>61</v>
      </c>
      <c r="C130" s="9">
        <v>6589</v>
      </c>
      <c r="D130" s="9">
        <v>1891</v>
      </c>
      <c r="E130" s="9">
        <v>2939</v>
      </c>
      <c r="F130" s="9">
        <v>42</v>
      </c>
      <c r="G130" s="9">
        <v>181</v>
      </c>
      <c r="H130" s="9">
        <v>0</v>
      </c>
      <c r="I130" s="9">
        <v>7</v>
      </c>
      <c r="J130" s="9">
        <v>49</v>
      </c>
      <c r="K130" s="9">
        <v>167</v>
      </c>
      <c r="L130" s="26" t="e">
        <f>#REF!/C130*100</f>
        <v>#REF!</v>
      </c>
      <c r="M130" s="9">
        <v>5276</v>
      </c>
      <c r="N130" s="27">
        <f t="shared" si="15"/>
        <v>80.07284868720595</v>
      </c>
      <c r="O130" s="9">
        <v>1415</v>
      </c>
      <c r="P130" s="27">
        <f t="shared" si="9"/>
        <v>26.81956027293404</v>
      </c>
      <c r="Q130" s="9">
        <v>2832</v>
      </c>
      <c r="R130" s="27">
        <f t="shared" si="10"/>
        <v>53.67702805155421</v>
      </c>
      <c r="S130" s="9">
        <v>229</v>
      </c>
      <c r="T130" s="27">
        <f t="shared" si="11"/>
        <v>4.34040940106141</v>
      </c>
      <c r="U130" s="9">
        <v>204</v>
      </c>
      <c r="V130" s="27">
        <f t="shared" si="12"/>
        <v>3.8665655799848366</v>
      </c>
      <c r="W130" s="9">
        <v>193</v>
      </c>
      <c r="X130" s="26">
        <f t="shared" si="13"/>
        <v>3.6580742987111448</v>
      </c>
      <c r="Y130" s="9">
        <v>403</v>
      </c>
      <c r="Z130" s="26">
        <f t="shared" si="14"/>
        <v>7.63836239575436</v>
      </c>
      <c r="AA130" s="15"/>
      <c r="AB130" s="12"/>
      <c r="AC130" s="12"/>
      <c r="AD130" s="12"/>
      <c r="AE130" s="12"/>
      <c r="AF130" s="12"/>
      <c r="AG130" s="12"/>
      <c r="AH130" s="12"/>
    </row>
    <row r="131" spans="1:34" ht="12.75">
      <c r="A131" s="9">
        <v>93</v>
      </c>
      <c r="B131" s="10" t="s">
        <v>81</v>
      </c>
      <c r="C131" s="9">
        <v>439</v>
      </c>
      <c r="D131" s="9">
        <v>155</v>
      </c>
      <c r="E131" s="9">
        <v>239</v>
      </c>
      <c r="F131" s="9">
        <v>2</v>
      </c>
      <c r="G131" s="9">
        <v>15</v>
      </c>
      <c r="H131" s="9">
        <v>0</v>
      </c>
      <c r="I131" s="9">
        <v>4</v>
      </c>
      <c r="J131" s="9">
        <v>0</v>
      </c>
      <c r="K131" s="9">
        <v>1</v>
      </c>
      <c r="L131" s="26" t="e">
        <f>#REF!/C131*100</f>
        <v>#REF!</v>
      </c>
      <c r="M131" s="9">
        <v>416</v>
      </c>
      <c r="N131" s="27">
        <f t="shared" si="15"/>
        <v>94.76082004555809</v>
      </c>
      <c r="O131" s="9">
        <v>154</v>
      </c>
      <c r="P131" s="27">
        <f t="shared" si="9"/>
        <v>37.019230769230774</v>
      </c>
      <c r="Q131" s="9">
        <v>147</v>
      </c>
      <c r="R131" s="27">
        <f t="shared" si="10"/>
        <v>35.33653846153847</v>
      </c>
      <c r="S131" s="9">
        <v>33</v>
      </c>
      <c r="T131" s="27">
        <f t="shared" si="11"/>
        <v>7.9326923076923075</v>
      </c>
      <c r="U131" s="9">
        <v>57</v>
      </c>
      <c r="V131" s="27">
        <f t="shared" si="12"/>
        <v>13.701923076923078</v>
      </c>
      <c r="W131" s="9">
        <v>19</v>
      </c>
      <c r="X131" s="26">
        <f t="shared" si="13"/>
        <v>4.567307692307692</v>
      </c>
      <c r="Y131" s="9">
        <v>6</v>
      </c>
      <c r="Z131" s="26">
        <f t="shared" si="14"/>
        <v>1.4423076923076923</v>
      </c>
      <c r="AA131" s="15"/>
      <c r="AB131" s="12"/>
      <c r="AC131" s="12"/>
      <c r="AD131" s="12"/>
      <c r="AE131" s="12"/>
      <c r="AF131" s="12"/>
      <c r="AG131" s="12"/>
      <c r="AH131" s="12"/>
    </row>
    <row r="132" spans="1:34" ht="12.75">
      <c r="A132" s="9">
        <v>94</v>
      </c>
      <c r="B132" s="10" t="s">
        <v>73</v>
      </c>
      <c r="C132" s="9">
        <v>654</v>
      </c>
      <c r="D132" s="9">
        <v>293</v>
      </c>
      <c r="E132" s="9">
        <v>231</v>
      </c>
      <c r="F132" s="9">
        <v>14</v>
      </c>
      <c r="G132" s="9">
        <v>21</v>
      </c>
      <c r="H132" s="9">
        <v>0</v>
      </c>
      <c r="I132" s="9">
        <v>5</v>
      </c>
      <c r="J132" s="9">
        <v>3</v>
      </c>
      <c r="K132" s="9">
        <v>23</v>
      </c>
      <c r="L132" s="26" t="e">
        <f>#REF!/C132*100</f>
        <v>#REF!</v>
      </c>
      <c r="M132" s="9">
        <v>590</v>
      </c>
      <c r="N132" s="27">
        <f t="shared" si="15"/>
        <v>90.21406727828746</v>
      </c>
      <c r="O132" s="9">
        <v>244</v>
      </c>
      <c r="P132" s="27">
        <f t="shared" si="9"/>
        <v>41.35593220338983</v>
      </c>
      <c r="Q132" s="9">
        <v>191</v>
      </c>
      <c r="R132" s="27">
        <f t="shared" si="10"/>
        <v>32.3728813559322</v>
      </c>
      <c r="S132" s="9">
        <v>28</v>
      </c>
      <c r="T132" s="27">
        <f t="shared" si="11"/>
        <v>4.745762711864407</v>
      </c>
      <c r="U132" s="9">
        <v>77</v>
      </c>
      <c r="V132" s="27">
        <f t="shared" si="12"/>
        <v>13.050847457627118</v>
      </c>
      <c r="W132" s="9">
        <v>18</v>
      </c>
      <c r="X132" s="26">
        <f t="shared" si="13"/>
        <v>3.050847457627119</v>
      </c>
      <c r="Y132" s="9">
        <v>32</v>
      </c>
      <c r="Z132" s="26">
        <f t="shared" si="14"/>
        <v>5.423728813559322</v>
      </c>
      <c r="AA132" s="15"/>
      <c r="AB132" s="12"/>
      <c r="AC132" s="12"/>
      <c r="AD132" s="12"/>
      <c r="AE132" s="12"/>
      <c r="AF132" s="12"/>
      <c r="AG132" s="12"/>
      <c r="AH132" s="12"/>
    </row>
    <row r="133" spans="1:34" ht="12.75">
      <c r="A133" s="9">
        <v>130</v>
      </c>
      <c r="B133" s="10" t="s">
        <v>87</v>
      </c>
      <c r="C133" s="9">
        <v>277</v>
      </c>
      <c r="D133" s="9">
        <v>105</v>
      </c>
      <c r="E133" s="9">
        <v>82</v>
      </c>
      <c r="F133" s="9">
        <v>4</v>
      </c>
      <c r="G133" s="9">
        <v>7</v>
      </c>
      <c r="H133" s="9">
        <v>0</v>
      </c>
      <c r="I133" s="9">
        <v>8</v>
      </c>
      <c r="J133" s="9">
        <v>8</v>
      </c>
      <c r="K133" s="9">
        <v>20</v>
      </c>
      <c r="L133" s="26" t="e">
        <f>#REF!/C133*100</f>
        <v>#REF!</v>
      </c>
      <c r="M133" s="9">
        <v>234</v>
      </c>
      <c r="N133" s="27">
        <f t="shared" si="15"/>
        <v>84.47653429602889</v>
      </c>
      <c r="O133" s="9">
        <v>40</v>
      </c>
      <c r="P133" s="27">
        <f t="shared" si="9"/>
        <v>17.094017094017094</v>
      </c>
      <c r="Q133" s="9">
        <v>80</v>
      </c>
      <c r="R133" s="27">
        <f t="shared" si="10"/>
        <v>34.18803418803419</v>
      </c>
      <c r="S133" s="9">
        <v>21</v>
      </c>
      <c r="T133" s="27">
        <f t="shared" si="11"/>
        <v>8.974358974358974</v>
      </c>
      <c r="U133" s="9">
        <v>52</v>
      </c>
      <c r="V133" s="27">
        <f t="shared" si="12"/>
        <v>22.22222222222222</v>
      </c>
      <c r="W133" s="9">
        <v>8</v>
      </c>
      <c r="X133" s="26">
        <f t="shared" si="13"/>
        <v>3.418803418803419</v>
      </c>
      <c r="Y133" s="9">
        <v>33</v>
      </c>
      <c r="Z133" s="26">
        <f t="shared" si="14"/>
        <v>14.102564102564102</v>
      </c>
      <c r="AA133" s="15"/>
      <c r="AB133" s="12"/>
      <c r="AC133" s="12"/>
      <c r="AD133" s="12"/>
      <c r="AE133" s="12"/>
      <c r="AF133" s="12"/>
      <c r="AG133" s="12"/>
      <c r="AH133" s="12"/>
    </row>
    <row r="134" spans="1:34" ht="12.75">
      <c r="A134" s="9">
        <v>207</v>
      </c>
      <c r="B134" s="10" t="s">
        <v>70</v>
      </c>
      <c r="C134" s="9">
        <v>62</v>
      </c>
      <c r="D134" s="9">
        <v>25</v>
      </c>
      <c r="E134" s="9">
        <v>30</v>
      </c>
      <c r="F134" s="9">
        <v>1</v>
      </c>
      <c r="G134" s="9">
        <v>1</v>
      </c>
      <c r="H134" s="9">
        <v>0</v>
      </c>
      <c r="I134" s="9">
        <v>0</v>
      </c>
      <c r="J134" s="9">
        <v>0</v>
      </c>
      <c r="K134" s="9">
        <v>0</v>
      </c>
      <c r="L134" s="26" t="e">
        <f>#REF!/C134*100</f>
        <v>#REF!</v>
      </c>
      <c r="M134" s="9">
        <v>57</v>
      </c>
      <c r="N134" s="27">
        <f t="shared" si="15"/>
        <v>91.93548387096774</v>
      </c>
      <c r="O134" s="9">
        <v>23</v>
      </c>
      <c r="P134" s="27">
        <f t="shared" si="9"/>
        <v>40.35087719298245</v>
      </c>
      <c r="Q134" s="9">
        <v>22</v>
      </c>
      <c r="R134" s="27">
        <f t="shared" si="10"/>
        <v>38.59649122807017</v>
      </c>
      <c r="S134" s="9">
        <v>3</v>
      </c>
      <c r="T134" s="27">
        <f t="shared" si="11"/>
        <v>5.263157894736842</v>
      </c>
      <c r="U134" s="9">
        <v>0</v>
      </c>
      <c r="V134" s="27">
        <f t="shared" si="12"/>
        <v>0</v>
      </c>
      <c r="W134" s="9">
        <v>2</v>
      </c>
      <c r="X134" s="26">
        <f t="shared" si="13"/>
        <v>3.508771929824561</v>
      </c>
      <c r="Y134" s="9">
        <v>7</v>
      </c>
      <c r="Z134" s="26">
        <f t="shared" si="14"/>
        <v>12.280701754385964</v>
      </c>
      <c r="AA134" s="15"/>
      <c r="AB134" s="12"/>
      <c r="AC134" s="12"/>
      <c r="AD134" s="12"/>
      <c r="AE134" s="12"/>
      <c r="AF134" s="12"/>
      <c r="AG134" s="12"/>
      <c r="AH134" s="12"/>
    </row>
    <row r="135" spans="1:34" ht="12.75">
      <c r="A135" s="9">
        <v>95</v>
      </c>
      <c r="B135" s="10" t="s">
        <v>69</v>
      </c>
      <c r="C135" s="9">
        <v>166</v>
      </c>
      <c r="D135" s="9">
        <v>51</v>
      </c>
      <c r="E135" s="9">
        <v>65</v>
      </c>
      <c r="F135" s="9">
        <v>3</v>
      </c>
      <c r="G135" s="9">
        <v>4</v>
      </c>
      <c r="H135" s="9">
        <v>0</v>
      </c>
      <c r="I135" s="9">
        <v>0</v>
      </c>
      <c r="J135" s="9">
        <v>5</v>
      </c>
      <c r="K135" s="9">
        <v>0</v>
      </c>
      <c r="L135" s="26" t="e">
        <f>#REF!/C135*100</f>
        <v>#REF!</v>
      </c>
      <c r="M135" s="9">
        <v>128</v>
      </c>
      <c r="N135" s="27">
        <f t="shared" si="15"/>
        <v>77.10843373493977</v>
      </c>
      <c r="O135" s="9">
        <v>39</v>
      </c>
      <c r="P135" s="27">
        <f t="shared" si="9"/>
        <v>30.46875</v>
      </c>
      <c r="Q135" s="9">
        <v>45</v>
      </c>
      <c r="R135" s="27">
        <f t="shared" si="10"/>
        <v>35.15625</v>
      </c>
      <c r="S135" s="9">
        <v>10</v>
      </c>
      <c r="T135" s="27">
        <f t="shared" si="11"/>
        <v>7.8125</v>
      </c>
      <c r="U135" s="9">
        <v>22</v>
      </c>
      <c r="V135" s="27">
        <f t="shared" si="12"/>
        <v>17.1875</v>
      </c>
      <c r="W135" s="9">
        <v>10</v>
      </c>
      <c r="X135" s="26">
        <f t="shared" si="13"/>
        <v>7.8125</v>
      </c>
      <c r="Y135" s="9">
        <v>2</v>
      </c>
      <c r="Z135" s="26">
        <f t="shared" si="14"/>
        <v>1.5625</v>
      </c>
      <c r="AA135" s="15"/>
      <c r="AB135" s="12"/>
      <c r="AC135" s="12"/>
      <c r="AD135" s="12"/>
      <c r="AE135" s="12"/>
      <c r="AF135" s="12"/>
      <c r="AG135" s="12"/>
      <c r="AH135" s="12"/>
    </row>
    <row r="136" spans="1:34" ht="15">
      <c r="A136" s="9">
        <v>131</v>
      </c>
      <c r="B136" s="10" t="s">
        <v>165</v>
      </c>
      <c r="C136" s="9">
        <v>894</v>
      </c>
      <c r="D136" s="9">
        <v>270</v>
      </c>
      <c r="E136" s="9">
        <v>481</v>
      </c>
      <c r="F136" s="9">
        <v>20</v>
      </c>
      <c r="G136" s="9">
        <v>23</v>
      </c>
      <c r="H136" s="9">
        <v>0</v>
      </c>
      <c r="I136" s="9">
        <v>1</v>
      </c>
      <c r="J136" s="9">
        <v>29</v>
      </c>
      <c r="K136" s="9">
        <v>16</v>
      </c>
      <c r="L136" s="26" t="e">
        <f>#REF!/C136*100</f>
        <v>#REF!</v>
      </c>
      <c r="M136" s="9">
        <v>840</v>
      </c>
      <c r="N136" s="27">
        <f t="shared" si="15"/>
        <v>93.95973154362416</v>
      </c>
      <c r="O136" s="9">
        <v>243</v>
      </c>
      <c r="P136" s="27">
        <f t="shared" si="9"/>
        <v>28.92857142857143</v>
      </c>
      <c r="Q136" s="9">
        <v>414</v>
      </c>
      <c r="R136" s="27">
        <f t="shared" si="10"/>
        <v>49.28571428571429</v>
      </c>
      <c r="S136" s="9">
        <v>33</v>
      </c>
      <c r="T136" s="27">
        <f t="shared" si="11"/>
        <v>3.9285714285714284</v>
      </c>
      <c r="U136" s="9">
        <v>80</v>
      </c>
      <c r="V136" s="27">
        <f t="shared" si="12"/>
        <v>9.523809523809524</v>
      </c>
      <c r="W136" s="9">
        <v>33</v>
      </c>
      <c r="X136" s="26">
        <f t="shared" si="13"/>
        <v>3.9285714285714284</v>
      </c>
      <c r="Y136" s="9">
        <v>37</v>
      </c>
      <c r="Z136" s="26">
        <f t="shared" si="14"/>
        <v>4.404761904761905</v>
      </c>
      <c r="AA136" s="15"/>
      <c r="AB136" s="12"/>
      <c r="AC136" s="12"/>
      <c r="AD136" s="12"/>
      <c r="AE136" s="12"/>
      <c r="AF136" s="12"/>
      <c r="AG136" s="12"/>
      <c r="AH136" s="12"/>
    </row>
    <row r="137" spans="1:34" ht="12.75">
      <c r="A137" s="9">
        <v>132</v>
      </c>
      <c r="B137" s="10" t="s">
        <v>93</v>
      </c>
      <c r="C137" s="9">
        <v>320</v>
      </c>
      <c r="D137" s="9">
        <v>117</v>
      </c>
      <c r="E137" s="9">
        <v>113</v>
      </c>
      <c r="F137" s="9">
        <v>4</v>
      </c>
      <c r="G137" s="9">
        <v>9</v>
      </c>
      <c r="H137" s="9">
        <v>0</v>
      </c>
      <c r="I137" s="9">
        <v>0</v>
      </c>
      <c r="J137" s="9">
        <v>2</v>
      </c>
      <c r="K137" s="9">
        <v>3</v>
      </c>
      <c r="L137" s="26" t="e">
        <f>#REF!/C137*100</f>
        <v>#REF!</v>
      </c>
      <c r="M137" s="9">
        <v>248</v>
      </c>
      <c r="N137" s="27">
        <f t="shared" si="15"/>
        <v>77.5</v>
      </c>
      <c r="O137" s="9">
        <v>82</v>
      </c>
      <c r="P137" s="27">
        <f t="shared" si="9"/>
        <v>33.064516129032256</v>
      </c>
      <c r="Q137" s="9">
        <v>100</v>
      </c>
      <c r="R137" s="27">
        <f t="shared" si="10"/>
        <v>40.32258064516129</v>
      </c>
      <c r="S137" s="9">
        <v>6</v>
      </c>
      <c r="T137" s="27">
        <f t="shared" si="11"/>
        <v>2.4193548387096775</v>
      </c>
      <c r="U137" s="9">
        <v>43</v>
      </c>
      <c r="V137" s="27">
        <f t="shared" si="12"/>
        <v>17.338709677419356</v>
      </c>
      <c r="W137" s="9">
        <v>11</v>
      </c>
      <c r="X137" s="26">
        <f t="shared" si="13"/>
        <v>4.435483870967742</v>
      </c>
      <c r="Y137" s="9">
        <v>6</v>
      </c>
      <c r="Z137" s="26">
        <f t="shared" si="14"/>
        <v>2.4193548387096775</v>
      </c>
      <c r="AA137" s="15"/>
      <c r="AB137" s="12"/>
      <c r="AC137" s="12"/>
      <c r="AD137" s="12"/>
      <c r="AE137" s="12"/>
      <c r="AF137" s="12"/>
      <c r="AG137" s="12"/>
      <c r="AH137" s="12"/>
    </row>
    <row r="138" spans="1:34" ht="12.75">
      <c r="A138" s="9">
        <v>96</v>
      </c>
      <c r="B138" s="10" t="s">
        <v>71</v>
      </c>
      <c r="C138" s="9">
        <v>578</v>
      </c>
      <c r="D138" s="9">
        <v>251</v>
      </c>
      <c r="E138" s="9">
        <v>209</v>
      </c>
      <c r="F138" s="9">
        <v>10</v>
      </c>
      <c r="G138" s="9">
        <v>9</v>
      </c>
      <c r="H138" s="9">
        <v>0</v>
      </c>
      <c r="I138" s="9">
        <v>6</v>
      </c>
      <c r="J138" s="9">
        <v>0</v>
      </c>
      <c r="K138" s="9">
        <v>16</v>
      </c>
      <c r="L138" s="26" t="e">
        <f>#REF!/C138*100</f>
        <v>#REF!</v>
      </c>
      <c r="M138" s="9">
        <v>501</v>
      </c>
      <c r="N138" s="27">
        <f>M138/C138*100</f>
        <v>86.67820069204151</v>
      </c>
      <c r="O138" s="9">
        <v>241</v>
      </c>
      <c r="P138" s="27">
        <f t="shared" si="9"/>
        <v>48.10379241516966</v>
      </c>
      <c r="Q138" s="9">
        <v>132</v>
      </c>
      <c r="R138" s="27">
        <f t="shared" si="10"/>
        <v>26.34730538922156</v>
      </c>
      <c r="S138" s="9">
        <v>6</v>
      </c>
      <c r="T138" s="27">
        <f t="shared" si="11"/>
        <v>1.1976047904191618</v>
      </c>
      <c r="U138" s="9">
        <v>72</v>
      </c>
      <c r="V138" s="27">
        <f t="shared" si="12"/>
        <v>14.37125748502994</v>
      </c>
      <c r="W138" s="9">
        <v>16</v>
      </c>
      <c r="X138" s="26">
        <f t="shared" si="13"/>
        <v>3.1936127744510974</v>
      </c>
      <c r="Y138" s="9">
        <v>34</v>
      </c>
      <c r="Z138" s="26">
        <f t="shared" si="14"/>
        <v>6.786427145708583</v>
      </c>
      <c r="AA138" s="15"/>
      <c r="AB138" s="12"/>
      <c r="AC138" s="12"/>
      <c r="AD138" s="12"/>
      <c r="AE138" s="12"/>
      <c r="AF138" s="12"/>
      <c r="AG138" s="12"/>
      <c r="AH138" s="12"/>
    </row>
    <row r="139" spans="1:34" ht="12.75">
      <c r="A139" s="9">
        <v>97</v>
      </c>
      <c r="B139" s="10" t="s">
        <v>45</v>
      </c>
      <c r="C139" s="9">
        <v>341</v>
      </c>
      <c r="D139" s="9">
        <v>155</v>
      </c>
      <c r="E139" s="9">
        <v>107</v>
      </c>
      <c r="F139" s="9">
        <v>2</v>
      </c>
      <c r="G139" s="9">
        <v>7</v>
      </c>
      <c r="H139" s="9">
        <v>0</v>
      </c>
      <c r="I139" s="9">
        <v>2</v>
      </c>
      <c r="J139" s="9">
        <v>3</v>
      </c>
      <c r="K139" s="9">
        <v>11</v>
      </c>
      <c r="L139" s="26" t="e">
        <f>#REF!/C139*100</f>
        <v>#REF!</v>
      </c>
      <c r="M139" s="9">
        <v>287</v>
      </c>
      <c r="N139" s="27">
        <f>M139/C139*100</f>
        <v>84.1642228739003</v>
      </c>
      <c r="O139" s="9">
        <v>152</v>
      </c>
      <c r="P139" s="27">
        <f>O139/M139*100</f>
        <v>52.961672473867594</v>
      </c>
      <c r="Q139" s="9">
        <v>72</v>
      </c>
      <c r="R139" s="27">
        <f>Q139/M139*100</f>
        <v>25.087108013937282</v>
      </c>
      <c r="S139" s="9">
        <v>2</v>
      </c>
      <c r="T139" s="27">
        <f>S139/M139*100</f>
        <v>0.6968641114982579</v>
      </c>
      <c r="U139" s="9">
        <v>31</v>
      </c>
      <c r="V139" s="27">
        <f>U139/M139*100</f>
        <v>10.801393728222997</v>
      </c>
      <c r="W139" s="9">
        <v>7</v>
      </c>
      <c r="X139" s="26">
        <f>W139/M139*100</f>
        <v>2.4390243902439024</v>
      </c>
      <c r="Y139" s="9">
        <v>23</v>
      </c>
      <c r="Z139" s="26">
        <f>Y139/M139*100</f>
        <v>8.013937282229964</v>
      </c>
      <c r="AA139" s="15"/>
      <c r="AB139" s="12"/>
      <c r="AC139" s="12"/>
      <c r="AD139" s="12"/>
      <c r="AE139" s="12"/>
      <c r="AF139" s="12"/>
      <c r="AG139" s="12"/>
      <c r="AH139" s="12"/>
    </row>
    <row r="140" spans="1:34" ht="12.75">
      <c r="A140" s="9">
        <v>98</v>
      </c>
      <c r="B140" s="10" t="s">
        <v>44</v>
      </c>
      <c r="C140" s="9">
        <v>1122</v>
      </c>
      <c r="D140" s="9">
        <v>349</v>
      </c>
      <c r="E140" s="9">
        <v>601</v>
      </c>
      <c r="F140" s="9">
        <v>15</v>
      </c>
      <c r="G140" s="9">
        <v>20</v>
      </c>
      <c r="H140" s="9">
        <v>0</v>
      </c>
      <c r="I140" s="9">
        <v>0</v>
      </c>
      <c r="J140" s="9">
        <v>2</v>
      </c>
      <c r="K140" s="9">
        <v>4</v>
      </c>
      <c r="L140" s="26" t="e">
        <f>#REF!/C140*100</f>
        <v>#REF!</v>
      </c>
      <c r="M140" s="9">
        <v>991</v>
      </c>
      <c r="N140" s="27">
        <f>M140/C140*100</f>
        <v>88.32442067736186</v>
      </c>
      <c r="O140" s="9">
        <v>321</v>
      </c>
      <c r="P140" s="27">
        <f>O140/M140*100</f>
        <v>32.39152371342079</v>
      </c>
      <c r="Q140" s="9">
        <v>530</v>
      </c>
      <c r="R140" s="27">
        <f>Q140/M140*100</f>
        <v>53.481331987891025</v>
      </c>
      <c r="S140" s="9">
        <v>44</v>
      </c>
      <c r="T140" s="27">
        <f>S140/M140*100</f>
        <v>4.439959636730576</v>
      </c>
      <c r="U140" s="9">
        <v>56</v>
      </c>
      <c r="V140" s="27">
        <f>U140/M140*100</f>
        <v>5.650857719475278</v>
      </c>
      <c r="W140" s="9">
        <v>31</v>
      </c>
      <c r="X140" s="26">
        <f>W140/M140*100</f>
        <v>3.128153380423814</v>
      </c>
      <c r="Y140" s="9">
        <v>9</v>
      </c>
      <c r="Z140" s="26">
        <f>Y140/M140*100</f>
        <v>0.9081735620585267</v>
      </c>
      <c r="AA140" s="15"/>
      <c r="AB140" s="12"/>
      <c r="AC140" s="12"/>
      <c r="AD140" s="12"/>
      <c r="AE140" s="12"/>
      <c r="AF140" s="12"/>
      <c r="AG140" s="12"/>
      <c r="AH140" s="12"/>
    </row>
    <row r="141" spans="1:34" ht="12.75">
      <c r="A141" s="9"/>
      <c r="B141" s="10"/>
      <c r="C141" s="9"/>
      <c r="D141" s="9"/>
      <c r="E141" s="9"/>
      <c r="F141" s="9"/>
      <c r="G141" s="9"/>
      <c r="H141" s="9"/>
      <c r="I141" s="9"/>
      <c r="J141" s="9"/>
      <c r="K141" s="9"/>
      <c r="L141" s="26"/>
      <c r="M141" s="9"/>
      <c r="N141" s="27"/>
      <c r="O141" s="9"/>
      <c r="P141" s="27"/>
      <c r="Q141" s="9"/>
      <c r="R141" s="27"/>
      <c r="S141" s="9"/>
      <c r="T141" s="27"/>
      <c r="U141" s="9"/>
      <c r="V141" s="27"/>
      <c r="W141" s="9"/>
      <c r="X141" s="38"/>
      <c r="Y141" s="9"/>
      <c r="Z141" s="26"/>
      <c r="AA141" s="15"/>
      <c r="AB141" s="12"/>
      <c r="AC141" s="12"/>
      <c r="AD141" s="12"/>
      <c r="AE141" s="12"/>
      <c r="AF141" s="12"/>
      <c r="AG141" s="12"/>
      <c r="AH141" s="12"/>
    </row>
    <row r="142" spans="1:53" ht="13.5">
      <c r="A142" s="31"/>
      <c r="B142" s="32" t="s">
        <v>145</v>
      </c>
      <c r="C142" s="33">
        <f aca="true" t="shared" si="16" ref="C142:K142">SUM(C9:C140)</f>
        <v>108115</v>
      </c>
      <c r="D142" s="33">
        <f t="shared" si="16"/>
        <v>36420</v>
      </c>
      <c r="E142" s="33">
        <f t="shared" si="16"/>
        <v>46428</v>
      </c>
      <c r="F142" s="33">
        <f t="shared" si="16"/>
        <v>1743</v>
      </c>
      <c r="G142" s="33">
        <f t="shared" si="16"/>
        <v>2319</v>
      </c>
      <c r="H142" s="33">
        <f t="shared" si="16"/>
        <v>4</v>
      </c>
      <c r="I142" s="33">
        <f t="shared" si="16"/>
        <v>233</v>
      </c>
      <c r="J142" s="33">
        <f t="shared" si="16"/>
        <v>820</v>
      </c>
      <c r="K142" s="33">
        <f t="shared" si="16"/>
        <v>1830</v>
      </c>
      <c r="L142" s="34" t="e">
        <f>(#REF!/C142)*100</f>
        <v>#REF!</v>
      </c>
      <c r="M142" s="33">
        <f>SUM(M9:M140)</f>
        <v>89797</v>
      </c>
      <c r="N142" s="34">
        <f>(M142/C142)*100</f>
        <v>83.0569301207048</v>
      </c>
      <c r="O142" s="33">
        <f>SUM(O9:O140)</f>
        <v>27516</v>
      </c>
      <c r="P142" s="35">
        <f>(O142/M142)*100</f>
        <v>30.642449079590634</v>
      </c>
      <c r="Q142" s="33">
        <f>SUM(Q9:Q140)</f>
        <v>42379</v>
      </c>
      <c r="R142" s="35">
        <f>(Q142/M142)*100</f>
        <v>47.19422697862958</v>
      </c>
      <c r="S142" s="33">
        <f>SUM(S9:S140)</f>
        <v>3548</v>
      </c>
      <c r="T142" s="34">
        <f>(S142/M142)*100</f>
        <v>3.951134224974108</v>
      </c>
      <c r="U142" s="33">
        <f>SUM(U9:U140)</f>
        <v>9395</v>
      </c>
      <c r="V142" s="34">
        <f>(U142/M142)*100</f>
        <v>10.462487610944686</v>
      </c>
      <c r="W142" s="33">
        <f>SUM(W9:W140)</f>
        <v>3596</v>
      </c>
      <c r="X142" s="36">
        <f>(W142/M142)*100</f>
        <v>4.004588126552112</v>
      </c>
      <c r="Y142" s="33">
        <f>SUM(Y9:Y140)</f>
        <v>3363</v>
      </c>
      <c r="Z142" s="35">
        <f>(Y142/M142)*100</f>
        <v>3.7451139793088855</v>
      </c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</row>
    <row r="143" spans="1:53" ht="13.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33"/>
      <c r="L143" s="34"/>
      <c r="M143" s="33"/>
      <c r="N143" s="34"/>
      <c r="O143" s="33"/>
      <c r="P143" s="35"/>
      <c r="Q143" s="33"/>
      <c r="R143" s="35"/>
      <c r="S143" s="33"/>
      <c r="T143" s="34"/>
      <c r="U143" s="33"/>
      <c r="V143" s="34"/>
      <c r="W143" s="33"/>
      <c r="X143" s="34"/>
      <c r="Y143" s="33"/>
      <c r="Z143" s="35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</row>
    <row r="144" spans="1:2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3.5">
      <c r="A145" s="31" t="s">
        <v>151</v>
      </c>
      <c r="B145" s="31"/>
      <c r="C145" s="42"/>
      <c r="D145" s="42"/>
      <c r="E145" s="42"/>
      <c r="F145" s="42"/>
      <c r="G145" s="42"/>
      <c r="H145" s="42"/>
      <c r="I145" s="43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3.5">
      <c r="A146" s="31" t="s">
        <v>167</v>
      </c>
      <c r="B146" s="31"/>
      <c r="C146" s="42"/>
      <c r="D146" s="42"/>
      <c r="E146" s="42"/>
      <c r="F146" s="42"/>
      <c r="G146" s="42"/>
      <c r="H146" s="42"/>
      <c r="I146" s="43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3.5">
      <c r="A147" s="31" t="s">
        <v>152</v>
      </c>
      <c r="B147" s="31"/>
      <c r="C147" s="42"/>
      <c r="D147" s="42"/>
      <c r="E147" s="42"/>
      <c r="F147" s="42"/>
      <c r="G147" s="42"/>
      <c r="H147" s="42"/>
      <c r="I147" s="43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3.5">
      <c r="A148" s="31" t="s">
        <v>153</v>
      </c>
      <c r="B148" s="31"/>
      <c r="C148" s="42"/>
      <c r="D148" s="42"/>
      <c r="E148" s="42"/>
      <c r="F148" s="42"/>
      <c r="G148" s="42"/>
      <c r="H148" s="42"/>
      <c r="I148" s="43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3.5">
      <c r="A149" s="31" t="s">
        <v>154</v>
      </c>
      <c r="B149" s="31"/>
      <c r="C149" s="42"/>
      <c r="D149" s="42"/>
      <c r="E149" s="42"/>
      <c r="F149" s="42"/>
      <c r="G149" s="42"/>
      <c r="H149" s="42"/>
      <c r="I149" s="43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3.5">
      <c r="A150" s="31" t="s">
        <v>155</v>
      </c>
      <c r="B150" s="31"/>
      <c r="C150" s="42"/>
      <c r="D150" s="42"/>
      <c r="E150" s="42"/>
      <c r="F150" s="42"/>
      <c r="G150" s="42"/>
      <c r="H150" s="42"/>
      <c r="I150" s="43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3.5">
      <c r="A151" s="31" t="s">
        <v>156</v>
      </c>
      <c r="B151" s="31"/>
      <c r="C151" s="42"/>
      <c r="D151" s="42"/>
      <c r="E151" s="42"/>
      <c r="F151" s="42"/>
      <c r="G151" s="42"/>
      <c r="H151" s="42"/>
      <c r="I151" s="43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3.5">
      <c r="A152" s="31" t="s">
        <v>157</v>
      </c>
      <c r="B152" s="31"/>
      <c r="C152" s="42"/>
      <c r="D152" s="42"/>
      <c r="E152" s="42"/>
      <c r="F152" s="42"/>
      <c r="G152" s="42"/>
      <c r="H152" s="42"/>
      <c r="I152" s="43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3.5">
      <c r="A153" s="31" t="s">
        <v>158</v>
      </c>
      <c r="B153" s="31"/>
      <c r="C153" s="42"/>
      <c r="D153" s="42"/>
      <c r="E153" s="42"/>
      <c r="F153" s="42"/>
      <c r="G153" s="42"/>
      <c r="H153" s="42"/>
      <c r="I153" s="43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>
      <c r="A154" s="11"/>
      <c r="B154" s="11"/>
      <c r="C154" s="37"/>
      <c r="D154" s="43"/>
      <c r="E154" s="43"/>
      <c r="F154" s="43"/>
      <c r="G154" s="43"/>
      <c r="H154" s="43"/>
      <c r="I154" s="43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</sheetData>
  <sheetProtection/>
  <mergeCells count="25">
    <mergeCell ref="W7:X7"/>
    <mergeCell ref="Y7:Z7"/>
    <mergeCell ref="M7:M8"/>
    <mergeCell ref="N7:N8"/>
    <mergeCell ref="O7:P7"/>
    <mergeCell ref="Q7:R7"/>
    <mergeCell ref="S7:T7"/>
    <mergeCell ref="U7:V7"/>
    <mergeCell ref="K7:K8"/>
    <mergeCell ref="L7:L8"/>
    <mergeCell ref="A7:B8"/>
    <mergeCell ref="C7:C8"/>
    <mergeCell ref="D7:D8"/>
    <mergeCell ref="E7:E8"/>
    <mergeCell ref="F7:F8"/>
    <mergeCell ref="O6:Z6"/>
    <mergeCell ref="G7:G8"/>
    <mergeCell ref="A3:N3"/>
    <mergeCell ref="A4:N4"/>
    <mergeCell ref="A6:B6"/>
    <mergeCell ref="D6:H6"/>
    <mergeCell ref="I6:K6"/>
    <mergeCell ref="H7:H8"/>
    <mergeCell ref="I7:I8"/>
    <mergeCell ref="J7:J8"/>
  </mergeCells>
  <printOptions/>
  <pageMargins left="0.75" right="0.75" top="1" bottom="1" header="0.5" footer="0.5"/>
  <pageSetup fitToHeight="4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Ngo, Giang (DOE)</dc:creator>
  <cp:keywords/>
  <dc:description/>
  <cp:lastModifiedBy>Ngo, Giang (DOE)</cp:lastModifiedBy>
  <cp:lastPrinted>2012-08-09T19:21:30Z</cp:lastPrinted>
  <dcterms:created xsi:type="dcterms:W3CDTF">2012-01-31T20:59:32Z</dcterms:created>
  <dcterms:modified xsi:type="dcterms:W3CDTF">2016-01-29T18:54:54Z</dcterms:modified>
  <cp:category/>
  <cp:version/>
  <cp:contentType/>
  <cp:contentStatus/>
</cp:coreProperties>
</file>