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35" windowWidth="15045" windowHeight="5025" activeTab="0"/>
  </bookViews>
  <sheets>
    <sheet name="14A" sheetId="1" r:id="rId1"/>
    <sheet name="14B" sheetId="2" r:id="rId2"/>
    <sheet name="14C" sheetId="3" r:id="rId3"/>
    <sheet name="14D" sheetId="4" r:id="rId4"/>
    <sheet name="14E" sheetId="5" r:id="rId5"/>
  </sheets>
  <definedNames>
    <definedName name="_xlnm.Print_Area" localSheetId="0">'14A'!$A$1:$M$153</definedName>
    <definedName name="_xlnm.Print_Area" localSheetId="2">'14C'!$A$1:$T$154</definedName>
    <definedName name="_xlnm.Print_Area" localSheetId="4">'14E'!$A$1:$H$154</definedName>
    <definedName name="_xlnm.Print_Titles" localSheetId="0">'14A'!$A:$B,'14A'!$1:$4</definedName>
    <definedName name="_xlnm.Print_Titles" localSheetId="1">'14B'!$1:$4</definedName>
    <definedName name="_xlnm.Print_Titles" localSheetId="2">'14C'!$A:$B,'14C'!$1:$5</definedName>
    <definedName name="_xlnm.Print_Titles" localSheetId="3">'14D'!$A:$B,'14D'!$1:$4</definedName>
    <definedName name="_xlnm.Print_Titles" localSheetId="4">'14E'!$A:$B,'14E'!$1:$4</definedName>
  </definedNames>
  <calcPr fullCalcOnLoad="1"/>
</workbook>
</file>

<file path=xl/sharedStrings.xml><?xml version="1.0" encoding="utf-8"?>
<sst xmlns="http://schemas.openxmlformats.org/spreadsheetml/2006/main" count="1095" uniqueCount="225">
  <si>
    <t>Basic Aid</t>
  </si>
  <si>
    <t>Textbooks</t>
  </si>
  <si>
    <t>Total</t>
  </si>
  <si>
    <t>COUNTIES</t>
  </si>
  <si>
    <t>CITIES</t>
  </si>
  <si>
    <t>TOWNS</t>
  </si>
  <si>
    <t xml:space="preserve">Accomack  </t>
  </si>
  <si>
    <t xml:space="preserve">Albemarle  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</si>
  <si>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</si>
  <si>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</si>
  <si>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</si>
  <si>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</si>
  <si>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</si>
  <si>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</si>
  <si>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</si>
  <si>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</si>
  <si>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</si>
  <si>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</si>
  <si>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</si>
  <si>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</si>
  <si>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</si>
  <si>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</si>
  <si>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</si>
  <si>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</si>
  <si>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</si>
  <si>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</si>
  <si>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</si>
  <si>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</si>
  <si>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</si>
  <si>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</si>
  <si>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</si>
  <si>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</si>
  <si>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</si>
  <si>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</si>
  <si>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</si>
  <si>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</si>
  <si>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</si>
  <si>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</si>
  <si>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</si>
  <si>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</si>
  <si>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</si>
  <si>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</si>
  <si>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</si>
  <si>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</si>
  <si>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</si>
  <si>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</si>
  <si>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</si>
  <si>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</si>
  <si>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</si>
  <si>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</si>
  <si>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</si>
  <si>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</si>
  <si>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</si>
  <si>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</si>
  <si>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</si>
  <si>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</si>
  <si>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</si>
  <si>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</si>
  <si>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</si>
  <si>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</si>
  <si>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</si>
  <si>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</si>
  <si>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</si>
  <si>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</si>
  <si>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</si>
  <si>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</si>
  <si>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</si>
  <si>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</si>
  <si>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</si>
  <si>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</si>
  <si>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</si>
  <si>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</si>
  <si>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</si>
  <si>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</si>
  <si>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</si>
  <si>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</si>
  <si>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</si>
  <si>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</si>
  <si>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</si>
  <si>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</si>
  <si>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</si>
  <si>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</si>
  <si>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</si>
  <si>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</si>
  <si>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</si>
  <si>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</si>
  <si>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</si>
  <si>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</si>
  <si>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</si>
  <si>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</si>
  <si>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</si>
  <si>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</si>
  <si>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</si>
  <si>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</si>
  <si>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</si>
  <si>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</si>
  <si>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</si>
  <si>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</si>
  <si>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</si>
  <si>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</si>
  <si>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</si>
  <si>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</si>
  <si>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</si>
  <si>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</si>
  <si>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</si>
  <si>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</si>
  <si>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</si>
  <si>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</si>
  <si>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</si>
  <si>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</si>
  <si>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</si>
  <si>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</si>
  <si>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</si>
  <si>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</si>
  <si>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</si>
  <si>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</si>
  <si>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</si>
  <si>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</si>
  <si>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</si>
  <si>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</si>
  <si>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Waynesboro  </t>
  </si>
  <si>
    <t xml:space="preserve">Winchester  </t>
  </si>
  <si>
    <t>Fairfax City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</si>
  <si>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</si>
  <si>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</si>
  <si>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</si>
  <si>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</si>
  <si>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</si>
  <si>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</si>
  <si>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Colonial Beach</t>
  </si>
  <si>
    <t>West Point</t>
  </si>
  <si>
    <t>Code</t>
  </si>
  <si>
    <t>Lottery</t>
  </si>
  <si>
    <t>At Risk</t>
  </si>
  <si>
    <t xml:space="preserve">Fredericksburg  </t>
  </si>
  <si>
    <t xml:space="preserve">Virginia Beach  </t>
  </si>
  <si>
    <t>James City</t>
  </si>
  <si>
    <t>Emporia</t>
  </si>
  <si>
    <t>Bedford City</t>
  </si>
  <si>
    <t>Greensville</t>
  </si>
  <si>
    <t>Alleghany</t>
  </si>
  <si>
    <t>Compensation Supplement</t>
  </si>
  <si>
    <t>English as a Second Language</t>
  </si>
  <si>
    <t>Enrollment Loss</t>
  </si>
  <si>
    <t>Remedial Summer School</t>
  </si>
  <si>
    <t>Early Reading Intervention</t>
  </si>
  <si>
    <t>SOL Algebra Readiness</t>
  </si>
  <si>
    <t>Special  Education Homebound</t>
  </si>
  <si>
    <t>Adult Education</t>
  </si>
  <si>
    <t>Adult Literacy</t>
  </si>
  <si>
    <r>
      <t xml:space="preserve">Other State Funds </t>
    </r>
    <r>
      <rPr>
        <vertAlign val="superscript"/>
        <sz val="10"/>
        <rFont val="Arial Narrow"/>
        <family val="2"/>
      </rPr>
      <t>1</t>
    </r>
  </si>
  <si>
    <t>Total from Table 14A SOQ Funds</t>
  </si>
  <si>
    <t>Grand Total
State Funds</t>
  </si>
  <si>
    <t>STATE TOTAL</t>
  </si>
  <si>
    <r>
      <t xml:space="preserve">Sales Tax </t>
    </r>
    <r>
      <rPr>
        <vertAlign val="superscript"/>
        <sz val="10"/>
        <rFont val="Arial Narrow"/>
        <family val="2"/>
      </rPr>
      <t>1</t>
    </r>
  </si>
  <si>
    <r>
      <t xml:space="preserve">Fringe Benefits </t>
    </r>
    <r>
      <rPr>
        <vertAlign val="superscript"/>
        <sz val="10"/>
        <rFont val="Arial Narrow"/>
        <family val="2"/>
      </rPr>
      <t>2</t>
    </r>
  </si>
  <si>
    <t>Career and Technical Education</t>
  </si>
  <si>
    <t>Gifted Education</t>
  </si>
  <si>
    <t>Special Education</t>
  </si>
  <si>
    <t>Prevention, Intervention, &amp; Remediation</t>
  </si>
  <si>
    <t>Table 14B of the Superintendent's Annual Report for Virginia</t>
  </si>
  <si>
    <t>School Construction</t>
  </si>
  <si>
    <t>VPSA Technology Grants</t>
  </si>
  <si>
    <t>Table 14C of the Superintendent's Annual Report for Virginia</t>
  </si>
  <si>
    <t>Table 14D of the Superintendent's Annual Report for Virginia</t>
  </si>
  <si>
    <t>ISAEP</t>
  </si>
  <si>
    <t>School Division</t>
  </si>
  <si>
    <r>
      <t xml:space="preserve">1  </t>
    </r>
    <r>
      <rPr>
        <sz val="10"/>
        <rFont val="Arial Narrow"/>
        <family val="2"/>
      </rPr>
      <t>The one and one-eighth percent state sales and use tax dedicated to public education.</t>
    </r>
  </si>
  <si>
    <t>K-3 Primary Class Size Reduction</t>
  </si>
  <si>
    <t>Distribution of State Funds (in dollars) - Standards of Quality Accounts</t>
  </si>
  <si>
    <t>Distribution of State Funds (in dollars) - Incentive Accounts</t>
  </si>
  <si>
    <t>Distribution of State Funds (in dollars) - Categorical Funding</t>
  </si>
  <si>
    <t>Distribution of State Funds (in dollars) - Other Funds and Summary</t>
  </si>
  <si>
    <t>Special  Education Local Jails</t>
  </si>
  <si>
    <t>Special Education State-Operated Programs</t>
  </si>
  <si>
    <t>School Breakfast Program</t>
  </si>
  <si>
    <t xml:space="preserve"> </t>
  </si>
  <si>
    <t>Basic Aid Supplement</t>
  </si>
  <si>
    <t>Distribution of State Funds (in dollars) - School Facilities</t>
  </si>
  <si>
    <t>Table 14E of the Superintendent's Annual Report for Virginia</t>
  </si>
  <si>
    <r>
      <t xml:space="preserve">2  </t>
    </r>
    <r>
      <rPr>
        <sz val="10"/>
        <rFont val="Arial Narrow"/>
        <family val="2"/>
      </rPr>
      <t>Fringe Benefits includes Social Security, Group Life Insurance, and Virginia Retirement System (VRS) benefits for SOQ instructional positions.</t>
    </r>
  </si>
  <si>
    <t>Regional Tuition Programs - Special Education</t>
  </si>
  <si>
    <t>Alternative Education</t>
  </si>
  <si>
    <t>Teacher Incentives - Hard-to-Staff Schools</t>
  </si>
  <si>
    <r>
      <t>1</t>
    </r>
    <r>
      <rPr>
        <sz val="10"/>
        <rFont val="Arial Narrow"/>
        <family val="2"/>
      </rPr>
      <t xml:space="preserve"> Other State Funds includes funding for teacher certification, GED waiting list, literary fund subsidy grant, and other miscellaneous state funds.</t>
    </r>
  </si>
  <si>
    <r>
      <t>1</t>
    </r>
    <r>
      <rPr>
        <sz val="10"/>
        <rFont val="Arial Narrow"/>
        <family val="2"/>
      </rPr>
      <t xml:space="preserve"> Foster Care includes both regular and special education foster care programs.</t>
    </r>
  </si>
  <si>
    <r>
      <t xml:space="preserve">Foster Care </t>
    </r>
    <r>
      <rPr>
        <vertAlign val="superscript"/>
        <sz val="10"/>
        <rFont val="Arial"/>
        <family val="2"/>
      </rPr>
      <t>1</t>
    </r>
  </si>
  <si>
    <r>
      <t xml:space="preserve">Career and Technical Equipment </t>
    </r>
    <r>
      <rPr>
        <vertAlign val="superscript"/>
        <sz val="10"/>
        <rFont val="Arial Narrow"/>
        <family val="2"/>
      </rPr>
      <t>2</t>
    </r>
  </si>
  <si>
    <r>
      <t xml:space="preserve">Governor's School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</t>
    </r>
  </si>
  <si>
    <r>
      <t>1</t>
    </r>
    <r>
      <rPr>
        <sz val="10"/>
        <rFont val="Arial Narrow"/>
        <family val="2"/>
      </rPr>
      <t xml:space="preserve"> Governor's Schools includes regular academic year and summer regional programs.</t>
    </r>
  </si>
  <si>
    <t>Total from Table 14C Incentive Accounts</t>
  </si>
  <si>
    <t>Total from Table 14D Categorical Funds</t>
  </si>
  <si>
    <t>Total from Table 14B School Facilities</t>
  </si>
  <si>
    <t>School Nutrition</t>
  </si>
  <si>
    <t>Indian Children</t>
  </si>
  <si>
    <r>
      <t>2</t>
    </r>
    <r>
      <rPr>
        <sz val="10"/>
        <rFont val="Arial Narrow"/>
        <family val="2"/>
      </rPr>
      <t xml:space="preserve"> Mentor Teachr Programs includes the Mentor Teacher Program, Clinical Faculty Program, Mentor Teacher Alternative Licensure,  and Mentor Teacher Grants for hard-to-staff schools.</t>
    </r>
  </si>
  <si>
    <r>
      <t xml:space="preserve">Mentor Teacher Program </t>
    </r>
    <r>
      <rPr>
        <vertAlign val="superscript"/>
        <sz val="10"/>
        <rFont val="Arial Narrow"/>
        <family val="2"/>
      </rPr>
      <t>2</t>
    </r>
  </si>
  <si>
    <r>
      <t xml:space="preserve">Project Graduation </t>
    </r>
    <r>
      <rPr>
        <vertAlign val="superscript"/>
        <sz val="10"/>
        <rFont val="Arial Narrow"/>
        <family val="2"/>
      </rPr>
      <t>3</t>
    </r>
  </si>
  <si>
    <r>
      <t>3</t>
    </r>
    <r>
      <rPr>
        <sz val="10"/>
        <rFont val="Arial Narrow"/>
        <family val="2"/>
      </rPr>
      <t xml:space="preserve"> Project Graduation Includes Project Graduation program and Project Graduation Summer Regional Academy Grants.</t>
    </r>
  </si>
  <si>
    <r>
      <t xml:space="preserve">Bedford </t>
    </r>
    <r>
      <rPr>
        <vertAlign val="superscript"/>
        <sz val="10"/>
        <rFont val="Arial Narrow"/>
        <family val="2"/>
      </rPr>
      <t>3</t>
    </r>
  </si>
  <si>
    <r>
      <t xml:space="preserve">Bedford </t>
    </r>
    <r>
      <rPr>
        <vertAlign val="superscript"/>
        <sz val="10"/>
        <rFont val="Arial Narrow"/>
        <family val="2"/>
      </rPr>
      <t>4</t>
    </r>
  </si>
  <si>
    <r>
      <t xml:space="preserve">4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</si>
  <si>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r>
      <t xml:space="preserve">Bedford </t>
    </r>
    <r>
      <rPr>
        <vertAlign val="superscript"/>
        <sz val="10"/>
        <rFont val="Arial Narrow"/>
        <family val="2"/>
      </rPr>
      <t>1</t>
    </r>
  </si>
  <si>
    <r>
      <t xml:space="preserve">3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</si>
  <si>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r>
      <t xml:space="preserve">2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</si>
  <si>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r>
      <t xml:space="preserve">Bedford </t>
    </r>
    <r>
      <rPr>
        <vertAlign val="superscript"/>
        <sz val="10"/>
        <rFont val="Arial Narrow"/>
        <family val="2"/>
      </rPr>
      <t>2</t>
    </r>
  </si>
  <si>
    <r>
      <t xml:space="preserve">Fairfax </t>
    </r>
    <r>
      <rPr>
        <vertAlign val="superscript"/>
        <sz val="10"/>
        <rFont val="Arial Narrow"/>
        <family val="2"/>
      </rPr>
      <t>3</t>
    </r>
  </si>
  <si>
    <r>
      <t xml:space="preserve">Fairfax </t>
    </r>
    <r>
      <rPr>
        <vertAlign val="superscript"/>
        <sz val="10"/>
        <rFont val="Arial Narrow"/>
        <family val="2"/>
      </rPr>
      <t>1</t>
    </r>
  </si>
  <si>
    <r>
      <t xml:space="preserve">Fairfax </t>
    </r>
    <r>
      <rPr>
        <vertAlign val="superscript"/>
        <sz val="10"/>
        <rFont val="Arial Narrow"/>
        <family val="2"/>
      </rPr>
      <t>4</t>
    </r>
  </si>
  <si>
    <r>
      <t xml:space="preserve">Fairfax </t>
    </r>
    <r>
      <rPr>
        <vertAlign val="superscript"/>
        <sz val="10"/>
        <rFont val="Arial Narrow"/>
        <family val="2"/>
      </rPr>
      <t>2</t>
    </r>
  </si>
  <si>
    <r>
      <t xml:space="preserve">Greensville </t>
    </r>
    <r>
      <rPr>
        <vertAlign val="superscript"/>
        <sz val="10"/>
        <rFont val="Arial Narrow"/>
        <family val="2"/>
      </rPr>
      <t>3</t>
    </r>
  </si>
  <si>
    <r>
      <t xml:space="preserve">Greensville </t>
    </r>
    <r>
      <rPr>
        <vertAlign val="superscript"/>
        <sz val="10"/>
        <rFont val="Arial Narrow"/>
        <family val="2"/>
      </rPr>
      <t>1</t>
    </r>
  </si>
  <si>
    <r>
      <t xml:space="preserve">Greensville </t>
    </r>
    <r>
      <rPr>
        <vertAlign val="superscript"/>
        <sz val="10"/>
        <rFont val="Arial Narrow"/>
        <family val="2"/>
      </rPr>
      <t>2</t>
    </r>
  </si>
  <si>
    <r>
      <t xml:space="preserve">Williamsburg </t>
    </r>
    <r>
      <rPr>
        <vertAlign val="superscript"/>
        <sz val="10"/>
        <rFont val="Arial Narrow"/>
        <family val="2"/>
      </rPr>
      <t>3</t>
    </r>
  </si>
  <si>
    <r>
      <t xml:space="preserve">Williamsburg </t>
    </r>
    <r>
      <rPr>
        <vertAlign val="superscript"/>
        <sz val="10"/>
        <rFont val="Arial Narrow"/>
        <family val="2"/>
      </rPr>
      <t>1</t>
    </r>
  </si>
  <si>
    <r>
      <t xml:space="preserve">Williamsburg </t>
    </r>
    <r>
      <rPr>
        <vertAlign val="superscript"/>
        <sz val="10"/>
        <rFont val="Arial Narrow"/>
        <family val="2"/>
      </rPr>
      <t>4</t>
    </r>
  </si>
  <si>
    <r>
      <t xml:space="preserve">Williamsburg </t>
    </r>
    <r>
      <rPr>
        <vertAlign val="superscript"/>
        <sz val="10"/>
        <rFont val="Arial Narrow"/>
        <family val="2"/>
      </rPr>
      <t>2</t>
    </r>
  </si>
  <si>
    <r>
      <t>2</t>
    </r>
    <r>
      <rPr>
        <sz val="10"/>
        <rFont val="Arial Narrow"/>
        <family val="2"/>
      </rPr>
      <t xml:space="preserve"> Career and Technical Education includes funding for adult programs, occupational prep programs, equipment, conference travel, and regional programs.</t>
    </r>
  </si>
  <si>
    <r>
      <t xml:space="preserve">3 </t>
    </r>
    <r>
      <rPr>
        <sz val="10"/>
        <rFont val="Arial Narrow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fiscal agent divisions.</t>
    </r>
  </si>
  <si>
    <t>Fiscal Year 2008</t>
  </si>
  <si>
    <r>
      <t>Virginia Preschool Initiative</t>
    </r>
    <r>
      <rPr>
        <vertAlign val="superscript"/>
        <sz val="10"/>
        <rFont val="Arial Narrow"/>
        <family val="2"/>
      </rPr>
      <t>5</t>
    </r>
  </si>
  <si>
    <r>
      <t>5</t>
    </r>
    <r>
      <rPr>
        <sz val="10"/>
        <rFont val="Arial Narrow"/>
        <family val="2"/>
      </rPr>
      <t xml:space="preserve"> Virginia Preschool Initiative includes the Virginia Preschool Initiative program, Pre K Pilot Programs, and Virginia Preschool Initiative Start Up expansion programs </t>
    </r>
  </si>
  <si>
    <t xml:space="preserve">  </t>
  </si>
  <si>
    <r>
      <t>Table 14A of the Superintendent's Annual Report for Virginia (</t>
    </r>
    <r>
      <rPr>
        <b/>
        <i/>
        <sz val="12"/>
        <rFont val="Arial Narrow"/>
        <family val="2"/>
      </rPr>
      <t>as of 3-25-2009</t>
    </r>
    <r>
      <rPr>
        <b/>
        <sz val="12"/>
        <rFont val="Arial Narrow"/>
        <family val="2"/>
      </rPr>
      <t>)</t>
    </r>
  </si>
  <si>
    <r>
      <t xml:space="preserve">1 </t>
    </r>
    <r>
      <rPr>
        <sz val="10"/>
        <rFont val="Arial"/>
        <family val="2"/>
      </rPr>
      <t>Jointly-operated school divisions (Bedford City and Bedford County; Fairfax City and Fairfax County; Emporia and Greensville County; and Williamsburg and James City County) data is reported under the fiscal agent division only. Bedford County, Fairfax County, Greensville County and Williamsburg are the 
fiscal agent divisions.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</si>
</sst>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5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i/>
      <sz val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21" applyFont="1" applyAlignment="1">
      <alignment horizontal="left"/>
      <protection/>
    </xf>
    <xf numFmtId="0" fontId="4" fillId="0" borderId="0" xfId="0" applyFont="1" applyBorder="1" applyAlignment="1">
      <alignment/>
    </xf>
    <xf numFmtId="0" fontId="1" fillId="0" borderId="0" xfId="22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3" xfId="21" applyFont="1" applyBorder="1" applyAlignment="1">
      <alignment horizontal="center" wrapText="1"/>
      <protection/>
    </xf>
    <xf numFmtId="164" fontId="3" fillId="0" borderId="3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" fontId="9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0" fillId="0" borderId="0" xfId="21" applyFont="1" applyAlignment="1">
      <alignment horizontal="left"/>
      <protection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wrapText="1"/>
    </xf>
    <xf numFmtId="0" fontId="10" fillId="0" borderId="0" xfId="22" applyFont="1" applyFill="1" applyAlignment="1">
      <alignment horizontal="left"/>
      <protection/>
    </xf>
    <xf numFmtId="0" fontId="10" fillId="0" borderId="1" xfId="22" applyFont="1" applyFill="1" applyBorder="1" applyAlignment="1">
      <alignment horizontal="left"/>
      <protection/>
    </xf>
    <xf numFmtId="4" fontId="1" fillId="0" borderId="4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3" fontId="12" fillId="0" borderId="0" xfId="15" applyFont="1" applyAlignment="1">
      <alignment/>
    </xf>
    <xf numFmtId="43" fontId="11" fillId="0" borderId="0" xfId="15" applyFont="1" applyAlignment="1">
      <alignment/>
    </xf>
    <xf numFmtId="4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/>
      <protection/>
    </xf>
    <xf numFmtId="0" fontId="3" fillId="0" borderId="6" xfId="21" applyFont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43" fontId="3" fillId="0" borderId="6" xfId="15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0" xfId="15" applyFont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43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14A" xfId="21"/>
    <cellStyle name="Normal_table14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154"/>
  <sheetViews>
    <sheetView tabSelected="1"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5" sqref="A5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16.00390625" style="1" customWidth="1"/>
    <col min="4" max="4" width="16.421875" style="1" customWidth="1"/>
    <col min="5" max="5" width="12.7109375" style="1" customWidth="1"/>
    <col min="6" max="6" width="12.28125" style="1" customWidth="1"/>
    <col min="7" max="7" width="11.421875" style="1" customWidth="1"/>
    <col min="8" max="8" width="12.8515625" style="1" customWidth="1"/>
    <col min="9" max="9" width="11.57421875" style="1" customWidth="1"/>
    <col min="10" max="10" width="12.421875" style="1" customWidth="1"/>
    <col min="11" max="11" width="11.421875" style="1" customWidth="1"/>
    <col min="12" max="12" width="14.28125" style="1" customWidth="1"/>
    <col min="13" max="13" width="14.57421875" style="1" customWidth="1"/>
    <col min="14" max="14" width="15.421875" style="1" bestFit="1" customWidth="1"/>
    <col min="15" max="15" width="11.57421875" style="1" bestFit="1" customWidth="1"/>
    <col min="16" max="16384" width="8.8515625" style="1" customWidth="1"/>
  </cols>
  <sheetData>
    <row r="1" spans="1:4" ht="15.75">
      <c r="A1" s="55" t="s">
        <v>223</v>
      </c>
      <c r="B1" s="4"/>
      <c r="D1" s="4"/>
    </row>
    <row r="2" spans="1:5" ht="15.75">
      <c r="A2" s="55" t="s">
        <v>169</v>
      </c>
      <c r="B2" s="3"/>
      <c r="C2" s="3"/>
      <c r="D2" s="3"/>
      <c r="E2" s="3"/>
    </row>
    <row r="3" spans="1:4" ht="13.5" thickBot="1">
      <c r="A3" s="35" t="s">
        <v>219</v>
      </c>
      <c r="B3" s="4"/>
      <c r="D3" s="4"/>
    </row>
    <row r="4" spans="1:13" s="7" customFormat="1" ht="45" customHeight="1" thickBot="1">
      <c r="A4" s="22" t="s">
        <v>131</v>
      </c>
      <c r="B4" s="21" t="s">
        <v>166</v>
      </c>
      <c r="C4" s="51" t="s">
        <v>154</v>
      </c>
      <c r="D4" s="51" t="s">
        <v>0</v>
      </c>
      <c r="E4" s="51" t="s">
        <v>1</v>
      </c>
      <c r="F4" s="51" t="s">
        <v>156</v>
      </c>
      <c r="G4" s="51" t="s">
        <v>157</v>
      </c>
      <c r="H4" s="51" t="s">
        <v>158</v>
      </c>
      <c r="I4" s="51" t="s">
        <v>159</v>
      </c>
      <c r="J4" s="51" t="s">
        <v>144</v>
      </c>
      <c r="K4" s="51" t="s">
        <v>142</v>
      </c>
      <c r="L4" s="51" t="s">
        <v>155</v>
      </c>
      <c r="M4" s="38" t="s">
        <v>2</v>
      </c>
    </row>
    <row r="5" ht="12.75">
      <c r="B5" s="28" t="s">
        <v>3</v>
      </c>
    </row>
    <row r="6" spans="1:13" ht="12.75">
      <c r="A6" s="5">
        <v>1</v>
      </c>
      <c r="B6" s="6" t="s">
        <v>6</v>
      </c>
      <c r="C6" s="29">
        <v>4993860.96</v>
      </c>
      <c r="D6" s="29">
        <v>15065777</v>
      </c>
      <c r="E6" s="29">
        <v>336240</v>
      </c>
      <c r="F6" s="29">
        <v>576718</v>
      </c>
      <c r="G6" s="29">
        <v>137474</v>
      </c>
      <c r="H6" s="29">
        <v>1857569.99</v>
      </c>
      <c r="I6" s="29">
        <v>650485</v>
      </c>
      <c r="J6" s="29">
        <v>67087</v>
      </c>
      <c r="K6" s="29">
        <v>328992</v>
      </c>
      <c r="L6" s="29">
        <v>2226402</v>
      </c>
      <c r="M6" s="33">
        <v>26240605.95</v>
      </c>
    </row>
    <row r="7" spans="1:13" ht="12.75">
      <c r="A7" s="5">
        <v>2</v>
      </c>
      <c r="B7" s="6" t="s">
        <v>7</v>
      </c>
      <c r="C7" s="29">
        <v>11853401.059999999</v>
      </c>
      <c r="D7" s="29">
        <v>21602965</v>
      </c>
      <c r="E7" s="29">
        <v>483602</v>
      </c>
      <c r="F7" s="29">
        <v>279706</v>
      </c>
      <c r="G7" s="29">
        <v>197723</v>
      </c>
      <c r="H7" s="29">
        <v>2604158</v>
      </c>
      <c r="I7" s="29">
        <v>212191</v>
      </c>
      <c r="J7" s="29">
        <v>136742</v>
      </c>
      <c r="K7" s="29">
        <v>291357</v>
      </c>
      <c r="L7" s="29">
        <v>2864573</v>
      </c>
      <c r="M7" s="33">
        <v>40526418.06</v>
      </c>
    </row>
    <row r="8" spans="1:13" ht="12.75">
      <c r="A8" s="5">
        <v>3</v>
      </c>
      <c r="B8" s="6" t="s">
        <v>140</v>
      </c>
      <c r="C8" s="29">
        <v>2398443.72</v>
      </c>
      <c r="D8" s="29">
        <v>10387571</v>
      </c>
      <c r="E8" s="29">
        <v>218470</v>
      </c>
      <c r="F8" s="29">
        <v>189538</v>
      </c>
      <c r="G8" s="29">
        <v>91501</v>
      </c>
      <c r="H8" s="29">
        <v>1193874</v>
      </c>
      <c r="I8" s="29">
        <v>211324</v>
      </c>
      <c r="J8" s="29">
        <v>28650</v>
      </c>
      <c r="K8" s="29">
        <v>5906</v>
      </c>
      <c r="L8" s="29">
        <v>1379055</v>
      </c>
      <c r="M8" s="33">
        <v>16104332.719999999</v>
      </c>
    </row>
    <row r="9" spans="1:13" ht="12.75">
      <c r="A9" s="5">
        <v>4</v>
      </c>
      <c r="B9" s="6" t="s">
        <v>8</v>
      </c>
      <c r="C9" s="29">
        <v>1600507.36</v>
      </c>
      <c r="D9" s="29">
        <v>5538627</v>
      </c>
      <c r="E9" s="29">
        <v>121812</v>
      </c>
      <c r="F9" s="29">
        <v>103251</v>
      </c>
      <c r="G9" s="29">
        <v>48589</v>
      </c>
      <c r="H9" s="29">
        <v>760414</v>
      </c>
      <c r="I9" s="29">
        <v>122687</v>
      </c>
      <c r="J9" s="29">
        <v>141203</v>
      </c>
      <c r="K9" s="29">
        <v>7315</v>
      </c>
      <c r="L9" s="29">
        <v>747051</v>
      </c>
      <c r="M9" s="33">
        <v>9191456.36</v>
      </c>
    </row>
    <row r="10" spans="1:13" ht="12.75">
      <c r="A10" s="5">
        <v>5</v>
      </c>
      <c r="B10" s="6" t="s">
        <v>9</v>
      </c>
      <c r="C10" s="29">
        <v>4267762.1</v>
      </c>
      <c r="D10" s="29">
        <v>14877534</v>
      </c>
      <c r="E10" s="29">
        <v>327928</v>
      </c>
      <c r="F10" s="29">
        <v>330282</v>
      </c>
      <c r="G10" s="29">
        <v>134075</v>
      </c>
      <c r="H10" s="29">
        <v>1582738</v>
      </c>
      <c r="I10" s="29">
        <v>327012</v>
      </c>
      <c r="J10" s="29">
        <v>92309</v>
      </c>
      <c r="K10" s="29">
        <v>10719</v>
      </c>
      <c r="L10" s="29">
        <v>1968611</v>
      </c>
      <c r="M10" s="33">
        <v>23918970.1</v>
      </c>
    </row>
    <row r="11" spans="1:13" ht="12.75">
      <c r="A11" s="5">
        <v>6</v>
      </c>
      <c r="B11" s="6" t="s">
        <v>10</v>
      </c>
      <c r="C11" s="29">
        <v>2012993.32</v>
      </c>
      <c r="D11" s="29">
        <v>7277551</v>
      </c>
      <c r="E11" s="29">
        <v>163310</v>
      </c>
      <c r="F11" s="29">
        <v>190539</v>
      </c>
      <c r="G11" s="29">
        <v>65142</v>
      </c>
      <c r="H11" s="29">
        <v>848468</v>
      </c>
      <c r="I11" s="29">
        <v>180768</v>
      </c>
      <c r="J11" s="29">
        <v>82553</v>
      </c>
      <c r="K11" s="29">
        <v>813</v>
      </c>
      <c r="L11" s="29">
        <v>982007</v>
      </c>
      <c r="M11" s="33">
        <v>11804144.32</v>
      </c>
    </row>
    <row r="12" spans="1:13" ht="12.75">
      <c r="A12" s="5">
        <v>7</v>
      </c>
      <c r="B12" s="6" t="s">
        <v>11</v>
      </c>
      <c r="C12" s="29">
        <v>16883343.92</v>
      </c>
      <c r="D12" s="29">
        <v>16415956</v>
      </c>
      <c r="E12" s="29">
        <v>357362</v>
      </c>
      <c r="F12" s="29">
        <v>249455</v>
      </c>
      <c r="G12" s="29">
        <v>160364</v>
      </c>
      <c r="H12" s="29">
        <v>2811714</v>
      </c>
      <c r="I12" s="29">
        <v>392001</v>
      </c>
      <c r="J12" s="29">
        <v>346637</v>
      </c>
      <c r="K12" s="29">
        <v>931887</v>
      </c>
      <c r="L12" s="29">
        <v>2487422</v>
      </c>
      <c r="M12" s="33">
        <v>41036141.92</v>
      </c>
    </row>
    <row r="13" spans="1:13" ht="12.75">
      <c r="A13" s="5">
        <v>8</v>
      </c>
      <c r="B13" s="6" t="s">
        <v>12</v>
      </c>
      <c r="C13" s="29">
        <v>10842046.74</v>
      </c>
      <c r="D13" s="29">
        <v>31233803</v>
      </c>
      <c r="E13" s="29">
        <v>717845</v>
      </c>
      <c r="F13" s="29">
        <v>1274197</v>
      </c>
      <c r="G13" s="29">
        <v>293495</v>
      </c>
      <c r="H13" s="29">
        <v>2670086</v>
      </c>
      <c r="I13" s="29">
        <v>429505</v>
      </c>
      <c r="J13" s="29">
        <v>229797</v>
      </c>
      <c r="K13" s="29">
        <v>144314</v>
      </c>
      <c r="L13" s="29">
        <v>4159035</v>
      </c>
      <c r="M13" s="33">
        <v>51994123.74</v>
      </c>
    </row>
    <row r="14" spans="1:13" ht="12.75">
      <c r="A14" s="5">
        <v>9</v>
      </c>
      <c r="B14" s="6" t="s">
        <v>13</v>
      </c>
      <c r="C14" s="29">
        <v>726098.9</v>
      </c>
      <c r="D14" s="29">
        <v>704135</v>
      </c>
      <c r="E14" s="29">
        <v>14363</v>
      </c>
      <c r="F14" s="29">
        <v>36954</v>
      </c>
      <c r="G14" s="29">
        <v>5729</v>
      </c>
      <c r="H14" s="29">
        <v>86225</v>
      </c>
      <c r="I14" s="29">
        <v>9453</v>
      </c>
      <c r="J14" s="29">
        <v>3617</v>
      </c>
      <c r="K14" s="29">
        <v>223</v>
      </c>
      <c r="L14" s="29">
        <v>97826</v>
      </c>
      <c r="M14" s="33">
        <v>1684623.9</v>
      </c>
    </row>
    <row r="15" spans="1:15" ht="15">
      <c r="A15" s="5">
        <v>10</v>
      </c>
      <c r="B15" s="6" t="s">
        <v>199</v>
      </c>
      <c r="C15" s="29">
        <v>9726765.48</v>
      </c>
      <c r="D15" s="29">
        <v>29839428</v>
      </c>
      <c r="E15" s="29">
        <v>692039</v>
      </c>
      <c r="F15" s="29">
        <v>572788</v>
      </c>
      <c r="G15" s="29">
        <v>282322</v>
      </c>
      <c r="H15" s="29">
        <v>2463059</v>
      </c>
      <c r="I15" s="29">
        <v>475551</v>
      </c>
      <c r="J15" s="29">
        <v>246545</v>
      </c>
      <c r="K15" s="29">
        <v>49427</v>
      </c>
      <c r="L15" s="29">
        <v>3876534</v>
      </c>
      <c r="M15" s="33">
        <v>48224458.480000004</v>
      </c>
      <c r="O15" s="2"/>
    </row>
    <row r="16" spans="1:13" ht="12.75">
      <c r="A16" s="5">
        <v>11</v>
      </c>
      <c r="B16" s="6" t="s">
        <v>14</v>
      </c>
      <c r="C16" s="29">
        <v>777080.3</v>
      </c>
      <c r="D16" s="29">
        <v>3123073</v>
      </c>
      <c r="E16" s="29">
        <v>62995</v>
      </c>
      <c r="F16" s="29">
        <v>90460</v>
      </c>
      <c r="G16" s="29">
        <v>25756</v>
      </c>
      <c r="H16" s="29">
        <v>337967</v>
      </c>
      <c r="I16" s="29">
        <v>59678</v>
      </c>
      <c r="J16" s="29">
        <v>3994</v>
      </c>
      <c r="K16" s="29">
        <v>0</v>
      </c>
      <c r="L16" s="29">
        <v>414607</v>
      </c>
      <c r="M16" s="33">
        <v>4895610.3</v>
      </c>
    </row>
    <row r="17" spans="1:13" ht="12.75">
      <c r="A17" s="5">
        <v>12</v>
      </c>
      <c r="B17" s="6" t="s">
        <v>15</v>
      </c>
      <c r="C17" s="29">
        <v>4819727.43</v>
      </c>
      <c r="D17" s="29">
        <v>13305367</v>
      </c>
      <c r="E17" s="29">
        <v>298222</v>
      </c>
      <c r="F17" s="29">
        <v>499613</v>
      </c>
      <c r="G17" s="29">
        <v>121929</v>
      </c>
      <c r="H17" s="29">
        <v>1715934</v>
      </c>
      <c r="I17" s="29">
        <v>98138</v>
      </c>
      <c r="J17" s="29">
        <v>26575</v>
      </c>
      <c r="K17" s="29">
        <v>11440</v>
      </c>
      <c r="L17" s="29">
        <v>1843812</v>
      </c>
      <c r="M17" s="33">
        <v>22740757.43</v>
      </c>
    </row>
    <row r="18" spans="1:13" ht="12.75">
      <c r="A18" s="5">
        <v>13</v>
      </c>
      <c r="B18" s="6" t="s">
        <v>16</v>
      </c>
      <c r="C18" s="29">
        <v>2285963.22</v>
      </c>
      <c r="D18" s="29">
        <v>7301486</v>
      </c>
      <c r="E18" s="29">
        <v>159644</v>
      </c>
      <c r="F18" s="29">
        <v>297702</v>
      </c>
      <c r="G18" s="29">
        <v>65271</v>
      </c>
      <c r="H18" s="29">
        <v>904248</v>
      </c>
      <c r="I18" s="29">
        <v>391629</v>
      </c>
      <c r="J18" s="29">
        <v>165567</v>
      </c>
      <c r="K18" s="29">
        <v>9969</v>
      </c>
      <c r="L18" s="29">
        <v>1061856</v>
      </c>
      <c r="M18" s="33">
        <v>12643335.219999999</v>
      </c>
    </row>
    <row r="19" spans="1:13" ht="12.75">
      <c r="A19" s="5">
        <v>14</v>
      </c>
      <c r="B19" s="6" t="s">
        <v>17</v>
      </c>
      <c r="C19" s="29">
        <v>3012537.92</v>
      </c>
      <c r="D19" s="29">
        <v>10215001</v>
      </c>
      <c r="E19" s="29">
        <v>227791</v>
      </c>
      <c r="F19" s="29">
        <v>858645</v>
      </c>
      <c r="G19" s="29">
        <v>93133</v>
      </c>
      <c r="H19" s="29">
        <v>1431075</v>
      </c>
      <c r="I19" s="29">
        <v>542900</v>
      </c>
      <c r="J19" s="29">
        <v>99701</v>
      </c>
      <c r="K19" s="29">
        <v>0</v>
      </c>
      <c r="L19" s="29">
        <v>1628700</v>
      </c>
      <c r="M19" s="33">
        <v>18109483.92</v>
      </c>
    </row>
    <row r="20" spans="1:13" ht="12.75">
      <c r="A20" s="5">
        <v>15</v>
      </c>
      <c r="B20" s="6" t="s">
        <v>18</v>
      </c>
      <c r="C20" s="29">
        <v>2194517.95</v>
      </c>
      <c r="D20" s="29">
        <v>6767515</v>
      </c>
      <c r="E20" s="29">
        <v>148032</v>
      </c>
      <c r="F20" s="29">
        <v>374952</v>
      </c>
      <c r="G20" s="29">
        <v>60524</v>
      </c>
      <c r="H20" s="29">
        <v>1034807</v>
      </c>
      <c r="I20" s="29">
        <v>234714</v>
      </c>
      <c r="J20" s="29">
        <v>101402</v>
      </c>
      <c r="K20" s="29">
        <v>2063</v>
      </c>
      <c r="L20" s="29">
        <v>1012664</v>
      </c>
      <c r="M20" s="33">
        <v>11931190.95</v>
      </c>
    </row>
    <row r="21" spans="1:13" ht="12.75">
      <c r="A21" s="5">
        <v>16</v>
      </c>
      <c r="B21" s="6" t="s">
        <v>19</v>
      </c>
      <c r="C21" s="29">
        <v>8353213.34</v>
      </c>
      <c r="D21" s="29">
        <v>27510473</v>
      </c>
      <c r="E21" s="29">
        <v>631040</v>
      </c>
      <c r="F21" s="29">
        <v>585228</v>
      </c>
      <c r="G21" s="29">
        <v>258004</v>
      </c>
      <c r="H21" s="29">
        <v>2120666</v>
      </c>
      <c r="I21" s="29">
        <v>503422</v>
      </c>
      <c r="J21" s="29">
        <v>217107</v>
      </c>
      <c r="K21" s="29">
        <v>50186</v>
      </c>
      <c r="L21" s="29">
        <v>3561711</v>
      </c>
      <c r="M21" s="33">
        <v>43791050.34</v>
      </c>
    </row>
    <row r="22" spans="1:13" ht="12.75">
      <c r="A22" s="5">
        <v>17</v>
      </c>
      <c r="B22" s="6" t="s">
        <v>20</v>
      </c>
      <c r="C22" s="29">
        <v>4522669.1</v>
      </c>
      <c r="D22" s="29">
        <v>11108702</v>
      </c>
      <c r="E22" s="29">
        <v>263667</v>
      </c>
      <c r="F22" s="29">
        <v>207716</v>
      </c>
      <c r="G22" s="29">
        <v>107802</v>
      </c>
      <c r="H22" s="29">
        <v>1485561</v>
      </c>
      <c r="I22" s="29">
        <v>326035</v>
      </c>
      <c r="J22" s="29">
        <v>77266</v>
      </c>
      <c r="K22" s="29">
        <v>41291</v>
      </c>
      <c r="L22" s="29">
        <v>1601250</v>
      </c>
      <c r="M22" s="33">
        <v>19741959.1</v>
      </c>
    </row>
    <row r="23" spans="1:13" ht="12.75">
      <c r="A23" s="5">
        <v>18</v>
      </c>
      <c r="B23" s="6" t="s">
        <v>21</v>
      </c>
      <c r="C23" s="29">
        <v>3832102.7</v>
      </c>
      <c r="D23" s="29">
        <v>12567765</v>
      </c>
      <c r="E23" s="29">
        <v>284273</v>
      </c>
      <c r="F23" s="29">
        <v>320332</v>
      </c>
      <c r="G23" s="29">
        <v>116227</v>
      </c>
      <c r="H23" s="29">
        <v>1233135</v>
      </c>
      <c r="I23" s="29">
        <v>388367</v>
      </c>
      <c r="J23" s="29">
        <v>105321</v>
      </c>
      <c r="K23" s="29">
        <v>104422</v>
      </c>
      <c r="L23" s="29">
        <v>1712216</v>
      </c>
      <c r="M23" s="33">
        <v>20664160.7</v>
      </c>
    </row>
    <row r="24" spans="1:13" ht="12.75">
      <c r="A24" s="5">
        <v>19</v>
      </c>
      <c r="B24" s="6" t="s">
        <v>22</v>
      </c>
      <c r="C24" s="29">
        <v>783062.8</v>
      </c>
      <c r="D24" s="29">
        <v>2568980</v>
      </c>
      <c r="E24" s="29">
        <v>50757</v>
      </c>
      <c r="F24" s="29">
        <v>70355</v>
      </c>
      <c r="G24" s="29">
        <v>20752</v>
      </c>
      <c r="H24" s="29">
        <v>425169</v>
      </c>
      <c r="I24" s="29">
        <v>72886</v>
      </c>
      <c r="J24" s="29">
        <v>33546</v>
      </c>
      <c r="K24" s="29">
        <v>4577</v>
      </c>
      <c r="L24" s="29">
        <v>358863</v>
      </c>
      <c r="M24" s="33">
        <v>4388947.8</v>
      </c>
    </row>
    <row r="25" spans="1:13" ht="12.75">
      <c r="A25" s="5">
        <v>20</v>
      </c>
      <c r="B25" s="6" t="s">
        <v>23</v>
      </c>
      <c r="C25" s="29">
        <v>1843827.74</v>
      </c>
      <c r="D25" s="29">
        <v>7524689</v>
      </c>
      <c r="E25" s="29">
        <v>163270</v>
      </c>
      <c r="F25" s="29">
        <v>185608</v>
      </c>
      <c r="G25" s="29">
        <v>65126</v>
      </c>
      <c r="H25" s="29">
        <v>1072947</v>
      </c>
      <c r="I25" s="29">
        <v>192121</v>
      </c>
      <c r="J25" s="29">
        <v>61602</v>
      </c>
      <c r="K25" s="29">
        <v>15567</v>
      </c>
      <c r="L25" s="29">
        <v>1046897</v>
      </c>
      <c r="M25" s="33">
        <v>12171654.74</v>
      </c>
    </row>
    <row r="26" spans="1:13" ht="12.75">
      <c r="A26" s="5">
        <v>21</v>
      </c>
      <c r="B26" s="6" t="s">
        <v>24</v>
      </c>
      <c r="C26" s="29">
        <v>49906166.61</v>
      </c>
      <c r="D26" s="29">
        <v>159578859</v>
      </c>
      <c r="E26" s="29">
        <v>3727572</v>
      </c>
      <c r="F26" s="29">
        <v>1858582</v>
      </c>
      <c r="G26" s="29">
        <v>1486866</v>
      </c>
      <c r="H26" s="29">
        <v>17991075</v>
      </c>
      <c r="I26" s="29">
        <v>1784239</v>
      </c>
      <c r="J26" s="29">
        <v>1146349</v>
      </c>
      <c r="K26" s="29">
        <v>1272195</v>
      </c>
      <c r="L26" s="29">
        <v>21001978</v>
      </c>
      <c r="M26" s="33">
        <v>259753881.61</v>
      </c>
    </row>
    <row r="27" spans="1:13" ht="12.75">
      <c r="A27" s="5">
        <v>22</v>
      </c>
      <c r="B27" s="6" t="s">
        <v>25</v>
      </c>
      <c r="C27" s="29">
        <v>1994797.2</v>
      </c>
      <c r="D27" s="29">
        <v>4525972</v>
      </c>
      <c r="E27" s="29">
        <v>94933</v>
      </c>
      <c r="F27" s="29">
        <v>62481</v>
      </c>
      <c r="G27" s="29">
        <v>39760</v>
      </c>
      <c r="H27" s="29">
        <v>382458</v>
      </c>
      <c r="I27" s="29">
        <v>34080</v>
      </c>
      <c r="J27" s="29">
        <v>26704</v>
      </c>
      <c r="K27" s="29">
        <v>19669</v>
      </c>
      <c r="L27" s="29">
        <v>552860</v>
      </c>
      <c r="M27" s="33">
        <v>7733714.2</v>
      </c>
    </row>
    <row r="28" spans="1:13" ht="12.75">
      <c r="A28" s="5">
        <v>23</v>
      </c>
      <c r="B28" s="6" t="s">
        <v>26</v>
      </c>
      <c r="C28" s="29">
        <v>735368.21</v>
      </c>
      <c r="D28" s="29">
        <v>2362910</v>
      </c>
      <c r="E28" s="29">
        <v>50003</v>
      </c>
      <c r="F28" s="29">
        <v>47869</v>
      </c>
      <c r="G28" s="29">
        <v>20444</v>
      </c>
      <c r="H28" s="29">
        <v>321618</v>
      </c>
      <c r="I28" s="29">
        <v>28921</v>
      </c>
      <c r="J28" s="29">
        <v>20730</v>
      </c>
      <c r="K28" s="29">
        <v>0</v>
      </c>
      <c r="L28" s="29">
        <v>319125</v>
      </c>
      <c r="M28" s="33">
        <v>3906988.21</v>
      </c>
    </row>
    <row r="29" spans="1:13" ht="12.75">
      <c r="A29" s="5">
        <v>24</v>
      </c>
      <c r="B29" s="6" t="s">
        <v>27</v>
      </c>
      <c r="C29" s="29">
        <v>6070650.15</v>
      </c>
      <c r="D29" s="29">
        <v>19607612</v>
      </c>
      <c r="E29" s="29">
        <v>432331</v>
      </c>
      <c r="F29" s="29">
        <v>422501</v>
      </c>
      <c r="G29" s="29">
        <v>176761</v>
      </c>
      <c r="H29" s="29">
        <v>1793474</v>
      </c>
      <c r="I29" s="29">
        <v>366455</v>
      </c>
      <c r="J29" s="29">
        <v>105674</v>
      </c>
      <c r="K29" s="29">
        <v>267284</v>
      </c>
      <c r="L29" s="29">
        <v>2517762</v>
      </c>
      <c r="M29" s="33">
        <v>31760504.15</v>
      </c>
    </row>
    <row r="30" spans="1:13" ht="12.75">
      <c r="A30" s="5">
        <v>25</v>
      </c>
      <c r="B30" s="6" t="s">
        <v>28</v>
      </c>
      <c r="C30" s="29">
        <v>1407395.92</v>
      </c>
      <c r="D30" s="29">
        <v>4841070</v>
      </c>
      <c r="E30" s="29">
        <v>103650</v>
      </c>
      <c r="F30" s="29">
        <v>51680</v>
      </c>
      <c r="G30" s="29">
        <v>42378</v>
      </c>
      <c r="H30" s="29">
        <v>434114</v>
      </c>
      <c r="I30" s="29">
        <v>183982</v>
      </c>
      <c r="J30" s="29">
        <v>118572</v>
      </c>
      <c r="K30" s="29">
        <v>19085</v>
      </c>
      <c r="L30" s="29">
        <v>620163</v>
      </c>
      <c r="M30" s="33">
        <v>7822089.92</v>
      </c>
    </row>
    <row r="31" spans="1:13" ht="12.75">
      <c r="A31" s="5">
        <v>26</v>
      </c>
      <c r="B31" s="6" t="s">
        <v>29</v>
      </c>
      <c r="C31" s="29">
        <v>1990592.36</v>
      </c>
      <c r="D31" s="29">
        <v>9121905</v>
      </c>
      <c r="E31" s="29">
        <v>189078</v>
      </c>
      <c r="F31" s="29">
        <v>550567</v>
      </c>
      <c r="G31" s="29">
        <v>77306</v>
      </c>
      <c r="H31" s="29">
        <v>705179</v>
      </c>
      <c r="I31" s="29">
        <v>288482</v>
      </c>
      <c r="J31" s="29">
        <v>20768</v>
      </c>
      <c r="K31" s="29">
        <v>0</v>
      </c>
      <c r="L31" s="29">
        <v>1216151</v>
      </c>
      <c r="M31" s="33">
        <v>14160028.36</v>
      </c>
    </row>
    <row r="32" spans="1:13" ht="12.75">
      <c r="A32" s="5">
        <v>27</v>
      </c>
      <c r="B32" s="6" t="s">
        <v>30</v>
      </c>
      <c r="C32" s="29">
        <v>3813810.64</v>
      </c>
      <c r="D32" s="29">
        <v>15888188</v>
      </c>
      <c r="E32" s="29">
        <v>343900</v>
      </c>
      <c r="F32" s="29">
        <v>291499</v>
      </c>
      <c r="G32" s="29">
        <v>140605</v>
      </c>
      <c r="H32" s="29">
        <v>1838157</v>
      </c>
      <c r="I32" s="29">
        <v>318934</v>
      </c>
      <c r="J32" s="29">
        <v>148844</v>
      </c>
      <c r="K32" s="29">
        <v>30614</v>
      </c>
      <c r="L32" s="29">
        <v>2088504</v>
      </c>
      <c r="M32" s="33">
        <v>24903055.64</v>
      </c>
    </row>
    <row r="33" spans="1:13" ht="12.75">
      <c r="A33" s="5">
        <v>28</v>
      </c>
      <c r="B33" s="6" t="s">
        <v>31</v>
      </c>
      <c r="C33" s="29">
        <v>1521652.36</v>
      </c>
      <c r="D33" s="29">
        <v>4348563</v>
      </c>
      <c r="E33" s="29">
        <v>96451</v>
      </c>
      <c r="F33" s="29">
        <v>78869</v>
      </c>
      <c r="G33" s="29">
        <v>39435</v>
      </c>
      <c r="H33" s="29">
        <v>628069</v>
      </c>
      <c r="I33" s="29">
        <v>143311</v>
      </c>
      <c r="J33" s="29">
        <v>49901</v>
      </c>
      <c r="K33" s="29">
        <v>18649</v>
      </c>
      <c r="L33" s="29">
        <v>611718</v>
      </c>
      <c r="M33" s="33">
        <v>7536618.36</v>
      </c>
    </row>
    <row r="34" spans="1:13" ht="15">
      <c r="A34" s="5">
        <v>29</v>
      </c>
      <c r="B34" s="6" t="s">
        <v>206</v>
      </c>
      <c r="C34" s="29">
        <v>157877070.38</v>
      </c>
      <c r="D34" s="29">
        <v>194788078</v>
      </c>
      <c r="E34" s="29">
        <v>4131605</v>
      </c>
      <c r="F34" s="29">
        <v>2431397</v>
      </c>
      <c r="G34" s="29">
        <v>1813386</v>
      </c>
      <c r="H34" s="29">
        <v>22418179</v>
      </c>
      <c r="I34" s="29">
        <v>1936988</v>
      </c>
      <c r="J34" s="29">
        <v>850896</v>
      </c>
      <c r="K34" s="29">
        <v>8592413</v>
      </c>
      <c r="L34" s="29">
        <v>25673590</v>
      </c>
      <c r="M34" s="33">
        <v>420513602.38</v>
      </c>
    </row>
    <row r="35" spans="1:13" ht="12.75">
      <c r="A35" s="5">
        <v>30</v>
      </c>
      <c r="B35" s="6" t="s">
        <v>32</v>
      </c>
      <c r="C35" s="29">
        <v>11255581.38</v>
      </c>
      <c r="D35" s="29">
        <v>17578971</v>
      </c>
      <c r="E35" s="29">
        <v>397079</v>
      </c>
      <c r="F35" s="29">
        <v>471204</v>
      </c>
      <c r="G35" s="29">
        <v>162348</v>
      </c>
      <c r="H35" s="29">
        <v>2019447</v>
      </c>
      <c r="I35" s="29">
        <v>146509</v>
      </c>
      <c r="J35" s="29">
        <v>8479</v>
      </c>
      <c r="K35" s="29">
        <v>137990</v>
      </c>
      <c r="L35" s="29">
        <v>2363941</v>
      </c>
      <c r="M35" s="33">
        <v>34541549.38</v>
      </c>
    </row>
    <row r="36" spans="1:13" ht="12.75">
      <c r="A36" s="5">
        <v>31</v>
      </c>
      <c r="B36" s="6" t="s">
        <v>33</v>
      </c>
      <c r="C36" s="29">
        <v>1971281.22</v>
      </c>
      <c r="D36" s="29">
        <v>6414905</v>
      </c>
      <c r="E36" s="29">
        <v>138759</v>
      </c>
      <c r="F36" s="29">
        <v>178500</v>
      </c>
      <c r="G36" s="29">
        <v>55349</v>
      </c>
      <c r="H36" s="29">
        <v>792871</v>
      </c>
      <c r="I36" s="29">
        <v>109314</v>
      </c>
      <c r="J36" s="29">
        <v>45196</v>
      </c>
      <c r="K36" s="29">
        <v>21921</v>
      </c>
      <c r="L36" s="29">
        <v>864824</v>
      </c>
      <c r="M36" s="33">
        <v>10592920.219999999</v>
      </c>
    </row>
    <row r="37" spans="1:13" ht="12.75">
      <c r="A37" s="5">
        <v>32</v>
      </c>
      <c r="B37" s="6" t="s">
        <v>34</v>
      </c>
      <c r="C37" s="29">
        <v>3031849.08</v>
      </c>
      <c r="D37" s="29">
        <v>10084544</v>
      </c>
      <c r="E37" s="29">
        <v>228948</v>
      </c>
      <c r="F37" s="29">
        <v>242008</v>
      </c>
      <c r="G37" s="29">
        <v>91324</v>
      </c>
      <c r="H37" s="29">
        <v>990862</v>
      </c>
      <c r="I37" s="29">
        <v>98173</v>
      </c>
      <c r="J37" s="29">
        <v>60889</v>
      </c>
      <c r="K37" s="29">
        <v>10790</v>
      </c>
      <c r="L37" s="29">
        <v>1292230</v>
      </c>
      <c r="M37" s="33">
        <v>16131617.08</v>
      </c>
    </row>
    <row r="38" spans="1:13" ht="12.75">
      <c r="A38" s="5">
        <v>33</v>
      </c>
      <c r="B38" s="6" t="s">
        <v>35</v>
      </c>
      <c r="C38" s="29">
        <v>7212324.76</v>
      </c>
      <c r="D38" s="29">
        <v>19288412</v>
      </c>
      <c r="E38" s="29">
        <v>441267</v>
      </c>
      <c r="F38" s="29">
        <v>545643</v>
      </c>
      <c r="G38" s="29">
        <v>176014</v>
      </c>
      <c r="H38" s="29">
        <v>2627008</v>
      </c>
      <c r="I38" s="29">
        <v>404832</v>
      </c>
      <c r="J38" s="29">
        <v>172318</v>
      </c>
      <c r="K38" s="29">
        <v>80174</v>
      </c>
      <c r="L38" s="29">
        <v>2741418</v>
      </c>
      <c r="M38" s="33">
        <v>33689410.76</v>
      </c>
    </row>
    <row r="39" spans="1:13" ht="12.75">
      <c r="A39" s="5">
        <v>34</v>
      </c>
      <c r="B39" s="6" t="s">
        <v>36</v>
      </c>
      <c r="C39" s="29">
        <v>10783210.87</v>
      </c>
      <c r="D39" s="29">
        <v>34949274</v>
      </c>
      <c r="E39" s="29">
        <v>777837</v>
      </c>
      <c r="F39" s="29">
        <v>1062661</v>
      </c>
      <c r="G39" s="29">
        <v>325779</v>
      </c>
      <c r="H39" s="29">
        <v>4017945</v>
      </c>
      <c r="I39" s="29">
        <v>325779</v>
      </c>
      <c r="J39" s="29">
        <v>0</v>
      </c>
      <c r="K39" s="29">
        <v>326477</v>
      </c>
      <c r="L39" s="29">
        <v>4685017</v>
      </c>
      <c r="M39" s="33">
        <v>57253979.87</v>
      </c>
    </row>
    <row r="40" spans="1:13" ht="12.75">
      <c r="A40" s="5">
        <v>35</v>
      </c>
      <c r="B40" s="6" t="s">
        <v>37</v>
      </c>
      <c r="C40" s="29">
        <v>2395924.96</v>
      </c>
      <c r="D40" s="29">
        <v>8036023</v>
      </c>
      <c r="E40" s="29">
        <v>183940</v>
      </c>
      <c r="F40" s="29">
        <v>388864</v>
      </c>
      <c r="G40" s="29">
        <v>75205</v>
      </c>
      <c r="H40" s="29">
        <v>1131741</v>
      </c>
      <c r="I40" s="29">
        <v>157747</v>
      </c>
      <c r="J40" s="29">
        <v>50919</v>
      </c>
      <c r="K40" s="29">
        <v>1210</v>
      </c>
      <c r="L40" s="29">
        <v>1175762</v>
      </c>
      <c r="M40" s="33">
        <v>13597335.96</v>
      </c>
    </row>
    <row r="41" spans="1:13" ht="12.75">
      <c r="A41" s="5">
        <v>36</v>
      </c>
      <c r="B41" s="6" t="s">
        <v>38</v>
      </c>
      <c r="C41" s="29">
        <v>6003751.119999999</v>
      </c>
      <c r="D41" s="29">
        <v>17605012</v>
      </c>
      <c r="E41" s="29">
        <v>395698</v>
      </c>
      <c r="F41" s="29">
        <v>363026</v>
      </c>
      <c r="G41" s="29">
        <v>161783</v>
      </c>
      <c r="H41" s="29">
        <v>1440266</v>
      </c>
      <c r="I41" s="29">
        <v>256486</v>
      </c>
      <c r="J41" s="29">
        <v>90835</v>
      </c>
      <c r="K41" s="29">
        <v>11525</v>
      </c>
      <c r="L41" s="29">
        <v>2217614</v>
      </c>
      <c r="M41" s="33">
        <v>28545996.119999997</v>
      </c>
    </row>
    <row r="42" spans="1:13" ht="12.75">
      <c r="A42" s="5">
        <v>37</v>
      </c>
      <c r="B42" s="6" t="s">
        <v>39</v>
      </c>
      <c r="C42" s="29">
        <v>2093143.23</v>
      </c>
      <c r="D42" s="29">
        <v>2133023</v>
      </c>
      <c r="E42" s="29">
        <v>47462</v>
      </c>
      <c r="F42" s="29">
        <v>43069</v>
      </c>
      <c r="G42" s="29">
        <v>18932</v>
      </c>
      <c r="H42" s="29">
        <v>242798</v>
      </c>
      <c r="I42" s="29">
        <v>22245</v>
      </c>
      <c r="J42" s="29">
        <v>19892</v>
      </c>
      <c r="K42" s="29">
        <v>6236</v>
      </c>
      <c r="L42" s="29">
        <v>279714</v>
      </c>
      <c r="M42" s="33">
        <v>4906514.23</v>
      </c>
    </row>
    <row r="43" spans="1:13" ht="12.75">
      <c r="A43" s="5">
        <v>38</v>
      </c>
      <c r="B43" s="6" t="s">
        <v>40</v>
      </c>
      <c r="C43" s="29">
        <v>2157440.62</v>
      </c>
      <c r="D43" s="29">
        <v>7337525</v>
      </c>
      <c r="E43" s="29">
        <v>149092</v>
      </c>
      <c r="F43" s="29">
        <v>278024</v>
      </c>
      <c r="G43" s="29">
        <v>60957</v>
      </c>
      <c r="H43" s="29">
        <v>539694</v>
      </c>
      <c r="I43" s="29">
        <v>220040</v>
      </c>
      <c r="J43" s="29">
        <v>54601</v>
      </c>
      <c r="K43" s="29">
        <v>14472</v>
      </c>
      <c r="L43" s="29">
        <v>1034785</v>
      </c>
      <c r="M43" s="33">
        <v>11846630.620000001</v>
      </c>
    </row>
    <row r="44" spans="1:13" ht="12.75">
      <c r="A44" s="5">
        <v>39</v>
      </c>
      <c r="B44" s="6" t="s">
        <v>41</v>
      </c>
      <c r="C44" s="29">
        <v>2496594.04</v>
      </c>
      <c r="D44" s="29">
        <v>8275871</v>
      </c>
      <c r="E44" s="29">
        <v>180787</v>
      </c>
      <c r="F44" s="29">
        <v>302874</v>
      </c>
      <c r="G44" s="29">
        <v>73916</v>
      </c>
      <c r="H44" s="29">
        <v>1042030</v>
      </c>
      <c r="I44" s="29">
        <v>122592</v>
      </c>
      <c r="J44" s="29">
        <v>60274</v>
      </c>
      <c r="K44" s="29">
        <v>60500</v>
      </c>
      <c r="L44" s="29">
        <v>1130369</v>
      </c>
      <c r="M44" s="33">
        <v>13745807.04</v>
      </c>
    </row>
    <row r="45" spans="1:13" ht="15">
      <c r="A45" s="5">
        <v>40</v>
      </c>
      <c r="B45" s="6" t="s">
        <v>210</v>
      </c>
      <c r="C45" s="29">
        <v>2328923.52</v>
      </c>
      <c r="D45" s="29">
        <v>8897195</v>
      </c>
      <c r="E45" s="29">
        <v>192345</v>
      </c>
      <c r="F45" s="29">
        <v>212225</v>
      </c>
      <c r="G45" s="29">
        <v>77959</v>
      </c>
      <c r="H45" s="29">
        <v>1151144</v>
      </c>
      <c r="I45" s="29">
        <v>375816</v>
      </c>
      <c r="J45" s="29">
        <v>124401</v>
      </c>
      <c r="K45" s="29">
        <v>31469</v>
      </c>
      <c r="L45" s="29">
        <v>1276502</v>
      </c>
      <c r="M45" s="33">
        <v>14667979.52</v>
      </c>
    </row>
    <row r="46" spans="1:13" ht="12.75">
      <c r="A46" s="5">
        <v>41</v>
      </c>
      <c r="B46" s="6" t="s">
        <v>42</v>
      </c>
      <c r="C46" s="29">
        <v>5668205.9399999995</v>
      </c>
      <c r="D46" s="29">
        <v>19551619</v>
      </c>
      <c r="E46" s="29">
        <v>439383</v>
      </c>
      <c r="F46" s="29">
        <v>477591</v>
      </c>
      <c r="G46" s="29">
        <v>179644</v>
      </c>
      <c r="H46" s="29">
        <v>3597266</v>
      </c>
      <c r="I46" s="29">
        <v>648472</v>
      </c>
      <c r="J46" s="29">
        <v>240211</v>
      </c>
      <c r="K46" s="29">
        <v>25881</v>
      </c>
      <c r="L46" s="29">
        <v>3014518</v>
      </c>
      <c r="M46" s="33">
        <v>33842790.94</v>
      </c>
    </row>
    <row r="47" spans="1:13" ht="12.75">
      <c r="A47" s="5">
        <v>42</v>
      </c>
      <c r="B47" s="6" t="s">
        <v>43</v>
      </c>
      <c r="C47" s="29">
        <v>17131560.14</v>
      </c>
      <c r="D47" s="29">
        <v>45619333</v>
      </c>
      <c r="E47" s="29">
        <v>1059873</v>
      </c>
      <c r="F47" s="29">
        <v>634148</v>
      </c>
      <c r="G47" s="29">
        <v>422766</v>
      </c>
      <c r="H47" s="29">
        <v>5200016</v>
      </c>
      <c r="I47" s="29">
        <v>295936</v>
      </c>
      <c r="J47" s="29">
        <v>212169</v>
      </c>
      <c r="K47" s="29">
        <v>83023</v>
      </c>
      <c r="L47" s="29">
        <v>5992702</v>
      </c>
      <c r="M47" s="33">
        <v>76651526.14</v>
      </c>
    </row>
    <row r="48" spans="1:13" ht="12.75">
      <c r="A48" s="5">
        <v>43</v>
      </c>
      <c r="B48" s="6" t="s">
        <v>44</v>
      </c>
      <c r="C48" s="29">
        <v>45208152.34</v>
      </c>
      <c r="D48" s="29">
        <v>114501318</v>
      </c>
      <c r="E48" s="29">
        <v>2586507</v>
      </c>
      <c r="F48" s="29">
        <v>2037635</v>
      </c>
      <c r="G48" s="29">
        <v>1031714</v>
      </c>
      <c r="H48" s="29">
        <v>13928137</v>
      </c>
      <c r="I48" s="29">
        <v>1676535</v>
      </c>
      <c r="J48" s="29">
        <v>711013</v>
      </c>
      <c r="K48" s="29">
        <v>1344210</v>
      </c>
      <c r="L48" s="29">
        <v>15191987</v>
      </c>
      <c r="M48" s="33">
        <v>198217208.34</v>
      </c>
    </row>
    <row r="49" spans="1:13" ht="12.75">
      <c r="A49" s="5">
        <v>44</v>
      </c>
      <c r="B49" s="6" t="s">
        <v>45</v>
      </c>
      <c r="C49" s="29">
        <v>8202984.04</v>
      </c>
      <c r="D49" s="29">
        <v>23204292</v>
      </c>
      <c r="E49" s="29">
        <v>549580</v>
      </c>
      <c r="F49" s="29">
        <v>569967</v>
      </c>
      <c r="G49" s="29">
        <v>224698</v>
      </c>
      <c r="H49" s="29">
        <v>3003287</v>
      </c>
      <c r="I49" s="29">
        <v>657654</v>
      </c>
      <c r="J49" s="29">
        <v>136508</v>
      </c>
      <c r="K49" s="29">
        <v>298133</v>
      </c>
      <c r="L49" s="29">
        <v>3397879</v>
      </c>
      <c r="M49" s="33">
        <v>40244982.04</v>
      </c>
    </row>
    <row r="50" spans="1:13" ht="12.75">
      <c r="A50" s="5">
        <v>45</v>
      </c>
      <c r="B50" s="6" t="s">
        <v>46</v>
      </c>
      <c r="C50" s="29">
        <v>284260.02</v>
      </c>
      <c r="D50" s="29">
        <v>572394</v>
      </c>
      <c r="E50" s="29">
        <v>9839</v>
      </c>
      <c r="F50" s="29">
        <v>48075</v>
      </c>
      <c r="G50" s="29">
        <v>3924</v>
      </c>
      <c r="H50" s="29">
        <v>110179</v>
      </c>
      <c r="I50" s="29">
        <v>9124</v>
      </c>
      <c r="J50" s="29">
        <v>2381</v>
      </c>
      <c r="K50" s="29">
        <v>1814</v>
      </c>
      <c r="L50" s="29">
        <v>92028</v>
      </c>
      <c r="M50" s="33">
        <v>1134018.02</v>
      </c>
    </row>
    <row r="51" spans="1:13" ht="12.75">
      <c r="A51" s="5">
        <v>46</v>
      </c>
      <c r="B51" s="6" t="s">
        <v>47</v>
      </c>
      <c r="C51" s="29">
        <v>5456555.84</v>
      </c>
      <c r="D51" s="29">
        <v>14366144</v>
      </c>
      <c r="E51" s="29">
        <v>331131</v>
      </c>
      <c r="F51" s="29">
        <v>350018</v>
      </c>
      <c r="G51" s="29">
        <v>135385</v>
      </c>
      <c r="H51" s="29">
        <v>1449605</v>
      </c>
      <c r="I51" s="29">
        <v>300488</v>
      </c>
      <c r="J51" s="29">
        <v>104755</v>
      </c>
      <c r="K51" s="29">
        <v>20870</v>
      </c>
      <c r="L51" s="29">
        <v>1935008</v>
      </c>
      <c r="M51" s="33">
        <v>24449959.84</v>
      </c>
    </row>
    <row r="52" spans="1:13" ht="12.75">
      <c r="A52" s="5">
        <v>47</v>
      </c>
      <c r="B52" s="6" t="s">
        <v>136</v>
      </c>
      <c r="C52" s="29" t="s">
        <v>176</v>
      </c>
      <c r="D52" s="29" t="s">
        <v>176</v>
      </c>
      <c r="E52" s="29" t="s">
        <v>176</v>
      </c>
      <c r="F52" s="29" t="s">
        <v>176</v>
      </c>
      <c r="G52" s="29" t="s">
        <v>176</v>
      </c>
      <c r="H52" s="29" t="s">
        <v>176</v>
      </c>
      <c r="I52" s="29" t="s">
        <v>176</v>
      </c>
      <c r="J52" s="29" t="s">
        <v>176</v>
      </c>
      <c r="K52" s="29" t="s">
        <v>176</v>
      </c>
      <c r="L52" s="29" t="s">
        <v>176</v>
      </c>
      <c r="M52" s="33">
        <v>0</v>
      </c>
    </row>
    <row r="53" spans="1:13" ht="12.75">
      <c r="A53" s="5">
        <v>48</v>
      </c>
      <c r="B53" s="6" t="s">
        <v>48</v>
      </c>
      <c r="C53" s="29">
        <v>2954604.5</v>
      </c>
      <c r="D53" s="29">
        <v>10809327</v>
      </c>
      <c r="E53" s="29">
        <v>232253</v>
      </c>
      <c r="F53" s="29">
        <v>118118</v>
      </c>
      <c r="G53" s="29">
        <v>92642</v>
      </c>
      <c r="H53" s="29">
        <v>1007481</v>
      </c>
      <c r="I53" s="29">
        <v>141279</v>
      </c>
      <c r="J53" s="29">
        <v>26727</v>
      </c>
      <c r="K53" s="29">
        <v>28900</v>
      </c>
      <c r="L53" s="29">
        <v>1301620</v>
      </c>
      <c r="M53" s="33">
        <v>16712951.5</v>
      </c>
    </row>
    <row r="54" spans="1:13" ht="12.75">
      <c r="A54" s="5">
        <v>49</v>
      </c>
      <c r="B54" s="6" t="s">
        <v>49</v>
      </c>
      <c r="C54" s="29">
        <v>871175</v>
      </c>
      <c r="D54" s="29">
        <v>2302128</v>
      </c>
      <c r="E54" s="29">
        <v>47117</v>
      </c>
      <c r="F54" s="29">
        <v>29601</v>
      </c>
      <c r="G54" s="29">
        <v>18794</v>
      </c>
      <c r="H54" s="29">
        <v>444011</v>
      </c>
      <c r="I54" s="29">
        <v>88332</v>
      </c>
      <c r="J54" s="29">
        <v>17296</v>
      </c>
      <c r="K54" s="29">
        <v>3960</v>
      </c>
      <c r="L54" s="29">
        <v>336885</v>
      </c>
      <c r="M54" s="33">
        <v>4159299</v>
      </c>
    </row>
    <row r="55" spans="1:13" ht="12.75">
      <c r="A55" s="5">
        <v>50</v>
      </c>
      <c r="B55" s="6" t="s">
        <v>50</v>
      </c>
      <c r="C55" s="29">
        <v>1839923</v>
      </c>
      <c r="D55" s="29">
        <v>6461147</v>
      </c>
      <c r="E55" s="29">
        <v>143152</v>
      </c>
      <c r="F55" s="29">
        <v>118485</v>
      </c>
      <c r="G55" s="29">
        <v>58529</v>
      </c>
      <c r="H55" s="29">
        <v>1040666</v>
      </c>
      <c r="I55" s="29">
        <v>101354</v>
      </c>
      <c r="J55" s="29">
        <v>30717</v>
      </c>
      <c r="K55" s="29">
        <v>4499</v>
      </c>
      <c r="L55" s="29">
        <v>902196</v>
      </c>
      <c r="M55" s="33">
        <v>10700668</v>
      </c>
    </row>
    <row r="56" spans="1:13" ht="12.75">
      <c r="A56" s="5">
        <v>51</v>
      </c>
      <c r="B56" s="6" t="s">
        <v>51</v>
      </c>
      <c r="C56" s="29">
        <v>1327283.56</v>
      </c>
      <c r="D56" s="29">
        <v>1871529</v>
      </c>
      <c r="E56" s="29">
        <v>42267</v>
      </c>
      <c r="F56" s="29">
        <v>34984</v>
      </c>
      <c r="G56" s="29">
        <v>17281</v>
      </c>
      <c r="H56" s="29">
        <v>186301</v>
      </c>
      <c r="I56" s="29">
        <v>61538</v>
      </c>
      <c r="J56" s="29">
        <v>23218</v>
      </c>
      <c r="K56" s="29">
        <v>1757</v>
      </c>
      <c r="L56" s="29">
        <v>249946</v>
      </c>
      <c r="M56" s="33">
        <v>3816104.56</v>
      </c>
    </row>
    <row r="57" spans="1:13" ht="12.75">
      <c r="A57" s="5">
        <v>52</v>
      </c>
      <c r="B57" s="6" t="s">
        <v>52</v>
      </c>
      <c r="C57" s="29">
        <v>3620452.58</v>
      </c>
      <c r="D57" s="29">
        <v>13650605</v>
      </c>
      <c r="E57" s="29">
        <v>285326</v>
      </c>
      <c r="F57" s="29">
        <v>677181</v>
      </c>
      <c r="G57" s="29">
        <v>116657</v>
      </c>
      <c r="H57" s="29">
        <v>2774165</v>
      </c>
      <c r="I57" s="29">
        <v>554833</v>
      </c>
      <c r="J57" s="29">
        <v>5074</v>
      </c>
      <c r="K57" s="29">
        <v>4125</v>
      </c>
      <c r="L57" s="29">
        <v>2207951</v>
      </c>
      <c r="M57" s="33">
        <v>23896369.58</v>
      </c>
    </row>
    <row r="58" spans="1:13" ht="12.75">
      <c r="A58" s="5">
        <v>53</v>
      </c>
      <c r="B58" s="6" t="s">
        <v>53</v>
      </c>
      <c r="C58" s="29">
        <v>46011495.79000001</v>
      </c>
      <c r="D58" s="29">
        <v>78875569</v>
      </c>
      <c r="E58" s="29">
        <v>1643290</v>
      </c>
      <c r="F58" s="29">
        <v>1125734</v>
      </c>
      <c r="G58" s="29">
        <v>721029</v>
      </c>
      <c r="H58" s="29">
        <v>7747696</v>
      </c>
      <c r="I58" s="29">
        <v>446982</v>
      </c>
      <c r="J58" s="29">
        <v>0</v>
      </c>
      <c r="K58" s="29">
        <v>1362084</v>
      </c>
      <c r="L58" s="29">
        <v>9963305</v>
      </c>
      <c r="M58" s="33">
        <v>147897184.79000002</v>
      </c>
    </row>
    <row r="59" spans="1:13" ht="12.75">
      <c r="A59" s="5">
        <v>54</v>
      </c>
      <c r="B59" s="6" t="s">
        <v>54</v>
      </c>
      <c r="C59" s="29">
        <v>4380655.22</v>
      </c>
      <c r="D59" s="29">
        <v>8823203</v>
      </c>
      <c r="E59" s="29">
        <v>202880</v>
      </c>
      <c r="F59" s="29">
        <v>208383</v>
      </c>
      <c r="G59" s="29">
        <v>84972</v>
      </c>
      <c r="H59" s="29">
        <v>1025729</v>
      </c>
      <c r="I59" s="29">
        <v>196244</v>
      </c>
      <c r="J59" s="29">
        <v>62479</v>
      </c>
      <c r="K59" s="29">
        <v>17376</v>
      </c>
      <c r="L59" s="29">
        <v>1226020</v>
      </c>
      <c r="M59" s="33">
        <v>16227941.219999999</v>
      </c>
    </row>
    <row r="60" spans="1:13" ht="12.75">
      <c r="A60" s="5">
        <v>55</v>
      </c>
      <c r="B60" s="6" t="s">
        <v>55</v>
      </c>
      <c r="C60" s="29">
        <v>1736457.78</v>
      </c>
      <c r="D60" s="29">
        <v>5438099</v>
      </c>
      <c r="E60" s="29">
        <v>122997</v>
      </c>
      <c r="F60" s="29">
        <v>239174</v>
      </c>
      <c r="G60" s="29">
        <v>50288</v>
      </c>
      <c r="H60" s="29">
        <v>884332</v>
      </c>
      <c r="I60" s="29">
        <v>251440</v>
      </c>
      <c r="J60" s="29">
        <v>45611</v>
      </c>
      <c r="K60" s="29">
        <v>24547</v>
      </c>
      <c r="L60" s="29">
        <v>847535</v>
      </c>
      <c r="M60" s="33">
        <v>9640480.78</v>
      </c>
    </row>
    <row r="61" spans="1:13" ht="12.75">
      <c r="A61" s="5">
        <v>56</v>
      </c>
      <c r="B61" s="6" t="s">
        <v>56</v>
      </c>
      <c r="C61" s="29">
        <v>1854641.98</v>
      </c>
      <c r="D61" s="29">
        <v>4884601</v>
      </c>
      <c r="E61" s="29">
        <v>104203</v>
      </c>
      <c r="F61" s="29">
        <v>163142</v>
      </c>
      <c r="G61" s="29">
        <v>42604</v>
      </c>
      <c r="H61" s="29">
        <v>686859</v>
      </c>
      <c r="I61" s="29">
        <v>56113</v>
      </c>
      <c r="J61" s="29">
        <v>44027</v>
      </c>
      <c r="K61" s="29">
        <v>15382</v>
      </c>
      <c r="L61" s="29">
        <v>670234</v>
      </c>
      <c r="M61" s="33">
        <v>8521806.98</v>
      </c>
    </row>
    <row r="62" spans="1:13" ht="12.75">
      <c r="A62" s="5">
        <v>57</v>
      </c>
      <c r="B62" s="6" t="s">
        <v>57</v>
      </c>
      <c r="C62" s="29">
        <v>1089920.76</v>
      </c>
      <c r="D62" s="29">
        <v>3205860</v>
      </c>
      <c r="E62" s="29">
        <v>67991</v>
      </c>
      <c r="F62" s="29">
        <v>120008</v>
      </c>
      <c r="G62" s="29">
        <v>27799</v>
      </c>
      <c r="H62" s="29">
        <v>385790</v>
      </c>
      <c r="I62" s="29">
        <v>38647</v>
      </c>
      <c r="J62" s="29">
        <v>7840</v>
      </c>
      <c r="K62" s="29">
        <v>0</v>
      </c>
      <c r="L62" s="29">
        <v>428504</v>
      </c>
      <c r="M62" s="33">
        <v>5372359.76</v>
      </c>
    </row>
    <row r="63" spans="1:13" ht="12.75">
      <c r="A63" s="5">
        <v>58</v>
      </c>
      <c r="B63" s="6" t="s">
        <v>58</v>
      </c>
      <c r="C63" s="29">
        <v>3951059.32</v>
      </c>
      <c r="D63" s="29">
        <v>14704710</v>
      </c>
      <c r="E63" s="29">
        <v>326005</v>
      </c>
      <c r="F63" s="29">
        <v>429125</v>
      </c>
      <c r="G63" s="29">
        <v>133289</v>
      </c>
      <c r="H63" s="29">
        <v>2087110</v>
      </c>
      <c r="I63" s="29">
        <v>520152</v>
      </c>
      <c r="J63" s="29">
        <v>138418</v>
      </c>
      <c r="K63" s="29">
        <v>22425</v>
      </c>
      <c r="L63" s="29">
        <v>2109866</v>
      </c>
      <c r="M63" s="33">
        <v>24422159.32</v>
      </c>
    </row>
    <row r="64" spans="1:13" ht="12.75">
      <c r="A64" s="5">
        <v>59</v>
      </c>
      <c r="B64" s="6" t="s">
        <v>59</v>
      </c>
      <c r="C64" s="29">
        <v>1235140.5</v>
      </c>
      <c r="D64" s="29">
        <v>2307406</v>
      </c>
      <c r="E64" s="29">
        <v>51159</v>
      </c>
      <c r="F64" s="29">
        <v>71932</v>
      </c>
      <c r="G64" s="29">
        <v>20916</v>
      </c>
      <c r="H64" s="29">
        <v>345377</v>
      </c>
      <c r="I64" s="29">
        <v>45914</v>
      </c>
      <c r="J64" s="29">
        <v>17259</v>
      </c>
      <c r="K64" s="29">
        <v>4540</v>
      </c>
      <c r="L64" s="29">
        <v>330582</v>
      </c>
      <c r="M64" s="33">
        <v>4430225.5</v>
      </c>
    </row>
    <row r="65" spans="1:13" ht="12.75">
      <c r="A65" s="5">
        <v>60</v>
      </c>
      <c r="B65" s="6" t="s">
        <v>60</v>
      </c>
      <c r="C65" s="29">
        <v>10036385.94</v>
      </c>
      <c r="D65" s="29">
        <v>25358258</v>
      </c>
      <c r="E65" s="29">
        <v>600539</v>
      </c>
      <c r="F65" s="29">
        <v>790498</v>
      </c>
      <c r="G65" s="29">
        <v>245533</v>
      </c>
      <c r="H65" s="29">
        <v>3557241</v>
      </c>
      <c r="I65" s="29">
        <v>562930</v>
      </c>
      <c r="J65" s="29">
        <v>171177</v>
      </c>
      <c r="K65" s="29">
        <v>135654</v>
      </c>
      <c r="L65" s="29">
        <v>3742888</v>
      </c>
      <c r="M65" s="33">
        <v>45201103.94</v>
      </c>
    </row>
    <row r="66" spans="1:13" ht="12.75">
      <c r="A66" s="5">
        <v>62</v>
      </c>
      <c r="B66" s="6" t="s">
        <v>61</v>
      </c>
      <c r="C66" s="29">
        <v>2131087.72</v>
      </c>
      <c r="D66" s="29">
        <v>4798555</v>
      </c>
      <c r="E66" s="29">
        <v>104769</v>
      </c>
      <c r="F66" s="29">
        <v>113879</v>
      </c>
      <c r="G66" s="29">
        <v>41790</v>
      </c>
      <c r="H66" s="29">
        <v>691633</v>
      </c>
      <c r="I66" s="29">
        <v>109700</v>
      </c>
      <c r="J66" s="29">
        <v>45085</v>
      </c>
      <c r="K66" s="29">
        <v>29683</v>
      </c>
      <c r="L66" s="29">
        <v>668648</v>
      </c>
      <c r="M66" s="33">
        <v>8734829.72</v>
      </c>
    </row>
    <row r="67" spans="1:13" ht="12.75">
      <c r="A67" s="5">
        <v>63</v>
      </c>
      <c r="B67" s="6" t="s">
        <v>62</v>
      </c>
      <c r="C67" s="29">
        <v>2590293.82</v>
      </c>
      <c r="D67" s="29">
        <v>7136323</v>
      </c>
      <c r="E67" s="29">
        <v>161603</v>
      </c>
      <c r="F67" s="29">
        <v>61238</v>
      </c>
      <c r="G67" s="29">
        <v>66072</v>
      </c>
      <c r="H67" s="29">
        <v>1047489</v>
      </c>
      <c r="I67" s="29">
        <v>61238</v>
      </c>
      <c r="J67" s="29">
        <v>45286</v>
      </c>
      <c r="K67" s="29">
        <v>6301</v>
      </c>
      <c r="L67" s="29">
        <v>966912</v>
      </c>
      <c r="M67" s="33">
        <v>12142755.82</v>
      </c>
    </row>
    <row r="68" spans="1:13" ht="12.75">
      <c r="A68" s="5">
        <v>65</v>
      </c>
      <c r="B68" s="6" t="s">
        <v>63</v>
      </c>
      <c r="C68" s="29">
        <v>1785121.82</v>
      </c>
      <c r="D68" s="29">
        <v>5331089</v>
      </c>
      <c r="E68" s="29">
        <v>110367</v>
      </c>
      <c r="F68" s="29">
        <v>189301</v>
      </c>
      <c r="G68" s="29">
        <v>45124</v>
      </c>
      <c r="H68" s="29">
        <v>796823</v>
      </c>
      <c r="I68" s="29">
        <v>238827</v>
      </c>
      <c r="J68" s="29">
        <v>48189</v>
      </c>
      <c r="K68" s="29">
        <v>79828</v>
      </c>
      <c r="L68" s="29">
        <v>758303</v>
      </c>
      <c r="M68" s="33">
        <v>9382972.82</v>
      </c>
    </row>
    <row r="69" spans="1:13" ht="12.75">
      <c r="A69" s="5">
        <v>66</v>
      </c>
      <c r="B69" s="6" t="s">
        <v>64</v>
      </c>
      <c r="C69" s="29">
        <v>1428727.08</v>
      </c>
      <c r="D69" s="29">
        <v>2305026</v>
      </c>
      <c r="E69" s="29">
        <v>49960</v>
      </c>
      <c r="F69" s="29">
        <v>59287</v>
      </c>
      <c r="G69" s="29">
        <v>20426</v>
      </c>
      <c r="H69" s="29">
        <v>315364</v>
      </c>
      <c r="I69" s="29">
        <v>65763</v>
      </c>
      <c r="J69" s="29">
        <v>42802</v>
      </c>
      <c r="K69" s="29">
        <v>11636</v>
      </c>
      <c r="L69" s="29">
        <v>318354</v>
      </c>
      <c r="M69" s="33">
        <v>4617345.08</v>
      </c>
    </row>
    <row r="70" spans="1:13" ht="12.75">
      <c r="A70" s="5">
        <v>67</v>
      </c>
      <c r="B70" s="6" t="s">
        <v>65</v>
      </c>
      <c r="C70" s="29">
        <v>2197607.78</v>
      </c>
      <c r="D70" s="29">
        <v>7663689</v>
      </c>
      <c r="E70" s="29">
        <v>168777</v>
      </c>
      <c r="F70" s="29">
        <v>129595</v>
      </c>
      <c r="G70" s="29">
        <v>69005</v>
      </c>
      <c r="H70" s="29">
        <v>1339712</v>
      </c>
      <c r="I70" s="29">
        <v>264240</v>
      </c>
      <c r="J70" s="29">
        <v>102685</v>
      </c>
      <c r="K70" s="29">
        <v>23607</v>
      </c>
      <c r="L70" s="29">
        <v>1129331</v>
      </c>
      <c r="M70" s="33">
        <v>13088248.780000001</v>
      </c>
    </row>
    <row r="71" spans="1:13" ht="12.75">
      <c r="A71" s="5">
        <v>68</v>
      </c>
      <c r="B71" s="6" t="s">
        <v>66</v>
      </c>
      <c r="C71" s="29">
        <v>4279986.14</v>
      </c>
      <c r="D71" s="29">
        <v>13327970</v>
      </c>
      <c r="E71" s="29">
        <v>287136</v>
      </c>
      <c r="F71" s="29">
        <v>240521</v>
      </c>
      <c r="G71" s="29">
        <v>114534</v>
      </c>
      <c r="H71" s="29">
        <v>1517571</v>
      </c>
      <c r="I71" s="29">
        <v>214751</v>
      </c>
      <c r="J71" s="29">
        <v>90063</v>
      </c>
      <c r="K71" s="29">
        <v>54684</v>
      </c>
      <c r="L71" s="29">
        <v>1700824</v>
      </c>
      <c r="M71" s="33">
        <v>21828040.14</v>
      </c>
    </row>
    <row r="72" spans="1:13" ht="12.75">
      <c r="A72" s="5">
        <v>69</v>
      </c>
      <c r="B72" s="6" t="s">
        <v>67</v>
      </c>
      <c r="C72" s="29">
        <v>3087465.1</v>
      </c>
      <c r="D72" s="29">
        <v>11201548</v>
      </c>
      <c r="E72" s="29">
        <v>251713</v>
      </c>
      <c r="F72" s="29">
        <v>386555</v>
      </c>
      <c r="G72" s="29">
        <v>102914</v>
      </c>
      <c r="H72" s="29">
        <v>1069303</v>
      </c>
      <c r="I72" s="29">
        <v>251010</v>
      </c>
      <c r="J72" s="29">
        <v>51196</v>
      </c>
      <c r="K72" s="29">
        <v>26158</v>
      </c>
      <c r="L72" s="29">
        <v>1498529</v>
      </c>
      <c r="M72" s="33">
        <v>17926391.1</v>
      </c>
    </row>
    <row r="73" spans="1:13" ht="12.75">
      <c r="A73" s="5">
        <v>70</v>
      </c>
      <c r="B73" s="6" t="s">
        <v>68</v>
      </c>
      <c r="C73" s="29">
        <v>2400760.96</v>
      </c>
      <c r="D73" s="29">
        <v>8577253</v>
      </c>
      <c r="E73" s="29">
        <v>190614</v>
      </c>
      <c r="F73" s="29">
        <v>325039</v>
      </c>
      <c r="G73" s="29">
        <v>76033</v>
      </c>
      <c r="H73" s="29">
        <v>1127182</v>
      </c>
      <c r="I73" s="29">
        <v>228098</v>
      </c>
      <c r="J73" s="29">
        <v>137315</v>
      </c>
      <c r="K73" s="29">
        <v>76308</v>
      </c>
      <c r="L73" s="29">
        <v>1222223</v>
      </c>
      <c r="M73" s="33">
        <v>14360825.96</v>
      </c>
    </row>
    <row r="74" spans="1:13" ht="12.75">
      <c r="A74" s="5">
        <v>71</v>
      </c>
      <c r="B74" s="6" t="s">
        <v>69</v>
      </c>
      <c r="C74" s="29">
        <v>8643666.48</v>
      </c>
      <c r="D74" s="29">
        <v>29186593</v>
      </c>
      <c r="E74" s="29">
        <v>672228</v>
      </c>
      <c r="F74" s="29">
        <v>965306</v>
      </c>
      <c r="G74" s="29">
        <v>274844</v>
      </c>
      <c r="H74" s="29">
        <v>3660119</v>
      </c>
      <c r="I74" s="29">
        <v>710573</v>
      </c>
      <c r="J74" s="29">
        <v>222832</v>
      </c>
      <c r="K74" s="29">
        <v>99662</v>
      </c>
      <c r="L74" s="29">
        <v>4156180</v>
      </c>
      <c r="M74" s="33">
        <v>48592003.480000004</v>
      </c>
    </row>
    <row r="75" spans="1:13" ht="12.75">
      <c r="A75" s="5">
        <v>72</v>
      </c>
      <c r="B75" s="6" t="s">
        <v>70</v>
      </c>
      <c r="C75" s="29">
        <v>3853303.96</v>
      </c>
      <c r="D75" s="29">
        <v>12479901</v>
      </c>
      <c r="E75" s="29">
        <v>272867</v>
      </c>
      <c r="F75" s="29">
        <v>166420.8</v>
      </c>
      <c r="G75" s="29">
        <v>111563</v>
      </c>
      <c r="H75" s="29">
        <v>1368691</v>
      </c>
      <c r="I75" s="29">
        <v>73469</v>
      </c>
      <c r="J75" s="29">
        <v>59604</v>
      </c>
      <c r="K75" s="29">
        <v>19575</v>
      </c>
      <c r="L75" s="29">
        <v>1570050</v>
      </c>
      <c r="M75" s="33">
        <v>19975444.76</v>
      </c>
    </row>
    <row r="76" spans="1:13" ht="12.75">
      <c r="A76" s="5">
        <v>73</v>
      </c>
      <c r="B76" s="6" t="s">
        <v>71</v>
      </c>
      <c r="C76" s="29">
        <v>2960011.6</v>
      </c>
      <c r="D76" s="29">
        <v>7771493</v>
      </c>
      <c r="E76" s="29">
        <v>182522</v>
      </c>
      <c r="F76" s="29">
        <v>167452</v>
      </c>
      <c r="G76" s="29">
        <v>74625</v>
      </c>
      <c r="H76" s="29">
        <v>1146680</v>
      </c>
      <c r="I76" s="29">
        <v>373126</v>
      </c>
      <c r="J76" s="29">
        <v>44536</v>
      </c>
      <c r="K76" s="29">
        <v>9654</v>
      </c>
      <c r="L76" s="29">
        <v>1170342</v>
      </c>
      <c r="M76" s="33">
        <v>13900441.6</v>
      </c>
    </row>
    <row r="77" spans="1:13" ht="12.75">
      <c r="A77" s="5">
        <v>74</v>
      </c>
      <c r="B77" s="6" t="s">
        <v>72</v>
      </c>
      <c r="C77" s="29">
        <v>5591007.7299999995</v>
      </c>
      <c r="D77" s="29">
        <v>21465096</v>
      </c>
      <c r="E77" s="29">
        <v>475233</v>
      </c>
      <c r="F77" s="29">
        <v>393342</v>
      </c>
      <c r="G77" s="29">
        <v>194301</v>
      </c>
      <c r="H77" s="29">
        <v>2165751</v>
      </c>
      <c r="I77" s="29">
        <v>289083</v>
      </c>
      <c r="J77" s="29">
        <v>91412</v>
      </c>
      <c r="K77" s="29">
        <v>34281</v>
      </c>
      <c r="L77" s="29">
        <v>2743917</v>
      </c>
      <c r="M77" s="33">
        <v>33443423.73</v>
      </c>
    </row>
    <row r="78" spans="1:13" ht="12.75">
      <c r="A78" s="5">
        <v>75</v>
      </c>
      <c r="B78" s="6" t="s">
        <v>73</v>
      </c>
      <c r="C78" s="29">
        <v>62997957.38</v>
      </c>
      <c r="D78" s="29">
        <v>194119282</v>
      </c>
      <c r="E78" s="29">
        <v>4045386</v>
      </c>
      <c r="F78" s="29">
        <v>2743182</v>
      </c>
      <c r="G78" s="29">
        <v>1815341</v>
      </c>
      <c r="H78" s="29">
        <v>15410226</v>
      </c>
      <c r="I78" s="29">
        <v>2501136</v>
      </c>
      <c r="J78" s="29">
        <v>1795783</v>
      </c>
      <c r="K78" s="29">
        <v>7883798</v>
      </c>
      <c r="L78" s="29">
        <v>24164202</v>
      </c>
      <c r="M78" s="33">
        <v>317476293.38</v>
      </c>
    </row>
    <row r="79" spans="1:13" ht="12.75">
      <c r="A79" s="5">
        <v>77</v>
      </c>
      <c r="B79" s="6" t="s">
        <v>74</v>
      </c>
      <c r="C79" s="29">
        <v>4579830.08</v>
      </c>
      <c r="D79" s="29">
        <v>14517287</v>
      </c>
      <c r="E79" s="29">
        <v>333490</v>
      </c>
      <c r="F79" s="29">
        <v>478884</v>
      </c>
      <c r="G79" s="29">
        <v>136349</v>
      </c>
      <c r="H79" s="29">
        <v>1739281</v>
      </c>
      <c r="I79" s="29">
        <v>349187</v>
      </c>
      <c r="J79" s="29">
        <v>171304</v>
      </c>
      <c r="K79" s="29">
        <v>21062</v>
      </c>
      <c r="L79" s="29">
        <v>2031933</v>
      </c>
      <c r="M79" s="33">
        <v>24358607.08</v>
      </c>
    </row>
    <row r="80" spans="1:13" ht="12.75">
      <c r="A80" s="5">
        <v>78</v>
      </c>
      <c r="B80" s="6" t="s">
        <v>75</v>
      </c>
      <c r="C80" s="29">
        <v>1103052.36</v>
      </c>
      <c r="D80" s="29">
        <v>1060731</v>
      </c>
      <c r="E80" s="29">
        <v>23990</v>
      </c>
      <c r="F80" s="29">
        <v>28708</v>
      </c>
      <c r="G80" s="29">
        <v>9569</v>
      </c>
      <c r="H80" s="29">
        <v>187559</v>
      </c>
      <c r="I80" s="29">
        <v>8612</v>
      </c>
      <c r="J80" s="29">
        <v>1668</v>
      </c>
      <c r="K80" s="29">
        <v>706</v>
      </c>
      <c r="L80" s="29">
        <v>154305</v>
      </c>
      <c r="M80" s="33">
        <v>2578900.36</v>
      </c>
    </row>
    <row r="81" spans="1:13" ht="12.75">
      <c r="A81" s="5">
        <v>79</v>
      </c>
      <c r="B81" s="6" t="s">
        <v>76</v>
      </c>
      <c r="C81" s="29">
        <v>1031987.34</v>
      </c>
      <c r="D81" s="29">
        <v>3570236</v>
      </c>
      <c r="E81" s="29">
        <v>77374</v>
      </c>
      <c r="F81" s="29">
        <v>89503</v>
      </c>
      <c r="G81" s="29">
        <v>31635</v>
      </c>
      <c r="H81" s="29">
        <v>449058</v>
      </c>
      <c r="I81" s="29">
        <v>76386</v>
      </c>
      <c r="J81" s="29">
        <v>31863</v>
      </c>
      <c r="K81" s="29">
        <v>29610</v>
      </c>
      <c r="L81" s="29">
        <v>485321</v>
      </c>
      <c r="M81" s="33">
        <v>5872973.34</v>
      </c>
    </row>
    <row r="82" spans="1:13" ht="12.75">
      <c r="A82" s="5">
        <v>80</v>
      </c>
      <c r="B82" s="6" t="s">
        <v>77</v>
      </c>
      <c r="C82" s="29">
        <v>14342770.28</v>
      </c>
      <c r="D82" s="29">
        <v>39413465</v>
      </c>
      <c r="E82" s="29">
        <v>926675</v>
      </c>
      <c r="F82" s="29">
        <v>850160</v>
      </c>
      <c r="G82" s="29">
        <v>378876</v>
      </c>
      <c r="H82" s="29">
        <v>5082479</v>
      </c>
      <c r="I82" s="29">
        <v>286467</v>
      </c>
      <c r="J82" s="29">
        <v>86983</v>
      </c>
      <c r="K82" s="29">
        <v>188405</v>
      </c>
      <c r="L82" s="29">
        <v>5489077</v>
      </c>
      <c r="M82" s="33">
        <v>67045357.28</v>
      </c>
    </row>
    <row r="83" spans="1:13" ht="12.75">
      <c r="A83" s="5">
        <v>81</v>
      </c>
      <c r="B83" s="6" t="s">
        <v>78</v>
      </c>
      <c r="C83" s="29">
        <v>2708194.3</v>
      </c>
      <c r="D83" s="29">
        <v>6465019</v>
      </c>
      <c r="E83" s="29">
        <v>145840</v>
      </c>
      <c r="F83" s="29">
        <v>221058</v>
      </c>
      <c r="G83" s="29">
        <v>59628</v>
      </c>
      <c r="H83" s="29">
        <v>689353</v>
      </c>
      <c r="I83" s="29">
        <v>107621</v>
      </c>
      <c r="J83" s="29">
        <v>40797</v>
      </c>
      <c r="K83" s="29">
        <v>3037</v>
      </c>
      <c r="L83" s="29">
        <v>897322</v>
      </c>
      <c r="M83" s="33">
        <v>11337869.3</v>
      </c>
    </row>
    <row r="84" spans="1:13" ht="12.75">
      <c r="A84" s="5">
        <v>82</v>
      </c>
      <c r="B84" s="6" t="s">
        <v>79</v>
      </c>
      <c r="C84" s="29">
        <v>11580820.069999998</v>
      </c>
      <c r="D84" s="29">
        <v>31811605</v>
      </c>
      <c r="E84" s="29">
        <v>762027</v>
      </c>
      <c r="F84" s="29">
        <v>737102</v>
      </c>
      <c r="G84" s="29">
        <v>303960</v>
      </c>
      <c r="H84" s="29">
        <v>3024400</v>
      </c>
      <c r="I84" s="29">
        <v>463539</v>
      </c>
      <c r="J84" s="29">
        <v>455255</v>
      </c>
      <c r="K84" s="29">
        <v>490269</v>
      </c>
      <c r="L84" s="29">
        <v>4346625</v>
      </c>
      <c r="M84" s="33">
        <v>53975602.07</v>
      </c>
    </row>
    <row r="85" spans="1:13" ht="12.75">
      <c r="A85" s="5">
        <v>83</v>
      </c>
      <c r="B85" s="6" t="s">
        <v>80</v>
      </c>
      <c r="C85" s="29">
        <v>3899305.5</v>
      </c>
      <c r="D85" s="29">
        <v>14119270</v>
      </c>
      <c r="E85" s="29">
        <v>319432</v>
      </c>
      <c r="F85" s="29">
        <v>334467</v>
      </c>
      <c r="G85" s="29">
        <v>130601</v>
      </c>
      <c r="H85" s="29">
        <v>1634110</v>
      </c>
      <c r="I85" s="29">
        <v>407731</v>
      </c>
      <c r="J85" s="29">
        <v>204018</v>
      </c>
      <c r="K85" s="29">
        <v>858</v>
      </c>
      <c r="L85" s="29">
        <v>1984503</v>
      </c>
      <c r="M85" s="33">
        <v>23034295.5</v>
      </c>
    </row>
    <row r="86" spans="1:13" ht="12.75">
      <c r="A86" s="5">
        <v>84</v>
      </c>
      <c r="B86" s="6" t="s">
        <v>81</v>
      </c>
      <c r="C86" s="29">
        <v>3298342.82</v>
      </c>
      <c r="D86" s="29">
        <v>14733170</v>
      </c>
      <c r="E86" s="29">
        <v>308870</v>
      </c>
      <c r="F86" s="29">
        <v>545174</v>
      </c>
      <c r="G86" s="29">
        <v>123203</v>
      </c>
      <c r="H86" s="29">
        <v>1604722</v>
      </c>
      <c r="I86" s="29">
        <v>354209</v>
      </c>
      <c r="J86" s="29">
        <v>330692</v>
      </c>
      <c r="K86" s="29">
        <v>9846</v>
      </c>
      <c r="L86" s="29">
        <v>1980491</v>
      </c>
      <c r="M86" s="33">
        <v>23288719.82</v>
      </c>
    </row>
    <row r="87" spans="1:13" ht="12.75">
      <c r="A87" s="5">
        <v>85</v>
      </c>
      <c r="B87" s="6" t="s">
        <v>82</v>
      </c>
      <c r="C87" s="29">
        <v>5503503.0600000005</v>
      </c>
      <c r="D87" s="29">
        <v>17655183</v>
      </c>
      <c r="E87" s="29">
        <v>400436</v>
      </c>
      <c r="F87" s="29">
        <v>435256</v>
      </c>
      <c r="G87" s="29">
        <v>163720</v>
      </c>
      <c r="H87" s="29">
        <v>1569318</v>
      </c>
      <c r="I87" s="29">
        <v>247577</v>
      </c>
      <c r="J87" s="29">
        <v>98454</v>
      </c>
      <c r="K87" s="29">
        <v>159031</v>
      </c>
      <c r="L87" s="29">
        <v>2264131</v>
      </c>
      <c r="M87" s="33">
        <v>28496609.060000002</v>
      </c>
    </row>
    <row r="88" spans="1:13" ht="12.75">
      <c r="A88" s="5">
        <v>86</v>
      </c>
      <c r="B88" s="6" t="s">
        <v>83</v>
      </c>
      <c r="C88" s="29">
        <v>4152667.62</v>
      </c>
      <c r="D88" s="29">
        <v>17342617</v>
      </c>
      <c r="E88" s="29">
        <v>382536</v>
      </c>
      <c r="F88" s="29">
        <v>759120</v>
      </c>
      <c r="G88" s="29">
        <v>156402</v>
      </c>
      <c r="H88" s="29">
        <v>2494798</v>
      </c>
      <c r="I88" s="29">
        <v>473020</v>
      </c>
      <c r="J88" s="29">
        <v>146806</v>
      </c>
      <c r="K88" s="29">
        <v>33945</v>
      </c>
      <c r="L88" s="29">
        <v>2521500</v>
      </c>
      <c r="M88" s="33">
        <v>28463411.62</v>
      </c>
    </row>
    <row r="89" spans="1:13" ht="12.75">
      <c r="A89" s="5">
        <v>87</v>
      </c>
      <c r="B89" s="6" t="s">
        <v>84</v>
      </c>
      <c r="C89" s="29">
        <v>3167799.5</v>
      </c>
      <c r="D89" s="29">
        <v>8868216</v>
      </c>
      <c r="E89" s="29">
        <v>205072</v>
      </c>
      <c r="F89" s="29">
        <v>165644</v>
      </c>
      <c r="G89" s="29">
        <v>81800</v>
      </c>
      <c r="H89" s="29">
        <v>1177915</v>
      </c>
      <c r="I89" s="29">
        <v>251534</v>
      </c>
      <c r="J89" s="29">
        <v>121694</v>
      </c>
      <c r="K89" s="29">
        <v>0</v>
      </c>
      <c r="L89" s="29">
        <v>1263805</v>
      </c>
      <c r="M89" s="33">
        <v>15303479.5</v>
      </c>
    </row>
    <row r="90" spans="1:13" ht="12.75">
      <c r="A90" s="5">
        <v>88</v>
      </c>
      <c r="B90" s="6" t="s">
        <v>85</v>
      </c>
      <c r="C90" s="29">
        <v>21921234.23</v>
      </c>
      <c r="D90" s="29">
        <v>70159316</v>
      </c>
      <c r="E90" s="29">
        <v>1570983</v>
      </c>
      <c r="F90" s="29">
        <v>1143616</v>
      </c>
      <c r="G90" s="29">
        <v>642305</v>
      </c>
      <c r="H90" s="29">
        <v>6736366</v>
      </c>
      <c r="I90" s="29">
        <v>751966</v>
      </c>
      <c r="J90" s="29">
        <v>280566</v>
      </c>
      <c r="K90" s="29">
        <v>504826</v>
      </c>
      <c r="L90" s="29">
        <v>8992266</v>
      </c>
      <c r="M90" s="33">
        <v>112703444.23</v>
      </c>
    </row>
    <row r="91" spans="1:13" ht="12.75">
      <c r="A91" s="5">
        <v>89</v>
      </c>
      <c r="B91" s="6" t="s">
        <v>86</v>
      </c>
      <c r="C91" s="29">
        <v>24468789.78</v>
      </c>
      <c r="D91" s="29">
        <v>74374571</v>
      </c>
      <c r="E91" s="29">
        <v>1701371</v>
      </c>
      <c r="F91" s="29">
        <v>1425162</v>
      </c>
      <c r="G91" s="29">
        <v>695615</v>
      </c>
      <c r="H91" s="29">
        <v>6226598</v>
      </c>
      <c r="I91" s="29">
        <v>576851</v>
      </c>
      <c r="J91" s="29">
        <v>626178</v>
      </c>
      <c r="K91" s="29">
        <v>652721</v>
      </c>
      <c r="L91" s="29">
        <v>9433211</v>
      </c>
      <c r="M91" s="33">
        <v>120181067.78</v>
      </c>
    </row>
    <row r="92" spans="1:13" ht="12.75">
      <c r="A92" s="5">
        <v>90</v>
      </c>
      <c r="B92" s="6" t="s">
        <v>87</v>
      </c>
      <c r="C92" s="29">
        <v>1020400.6</v>
      </c>
      <c r="D92" s="29">
        <v>992921</v>
      </c>
      <c r="E92" s="29">
        <v>21309</v>
      </c>
      <c r="F92" s="29">
        <v>58011</v>
      </c>
      <c r="G92" s="29">
        <v>8712</v>
      </c>
      <c r="H92" s="29">
        <v>115172</v>
      </c>
      <c r="I92" s="29">
        <v>31874</v>
      </c>
      <c r="J92" s="29">
        <v>12861</v>
      </c>
      <c r="K92" s="29">
        <v>0</v>
      </c>
      <c r="L92" s="29">
        <v>143646</v>
      </c>
      <c r="M92" s="33">
        <v>2404906.6</v>
      </c>
    </row>
    <row r="93" spans="1:13" ht="12.75">
      <c r="A93" s="5">
        <v>91</v>
      </c>
      <c r="B93" s="6" t="s">
        <v>88</v>
      </c>
      <c r="C93" s="29">
        <v>1307149.72</v>
      </c>
      <c r="D93" s="29">
        <v>4209068</v>
      </c>
      <c r="E93" s="29">
        <v>90326</v>
      </c>
      <c r="F93" s="29">
        <v>104485</v>
      </c>
      <c r="G93" s="29">
        <v>36029</v>
      </c>
      <c r="H93" s="29">
        <v>517023</v>
      </c>
      <c r="I93" s="29">
        <v>221581</v>
      </c>
      <c r="J93" s="29">
        <v>55933</v>
      </c>
      <c r="K93" s="29">
        <v>5920</v>
      </c>
      <c r="L93" s="29">
        <v>597187</v>
      </c>
      <c r="M93" s="33">
        <v>7144701.72</v>
      </c>
    </row>
    <row r="94" spans="1:13" ht="12.75">
      <c r="A94" s="5">
        <v>92</v>
      </c>
      <c r="B94" s="6" t="s">
        <v>89</v>
      </c>
      <c r="C94" s="29">
        <v>6504764.5600000005</v>
      </c>
      <c r="D94" s="29">
        <v>21285499</v>
      </c>
      <c r="E94" s="29">
        <v>502244</v>
      </c>
      <c r="F94" s="29">
        <v>841415</v>
      </c>
      <c r="G94" s="29">
        <v>205345</v>
      </c>
      <c r="H94" s="29">
        <v>2253789</v>
      </c>
      <c r="I94" s="29">
        <v>686154</v>
      </c>
      <c r="J94" s="29">
        <v>61650</v>
      </c>
      <c r="K94" s="29">
        <v>2923</v>
      </c>
      <c r="L94" s="29">
        <v>3095204</v>
      </c>
      <c r="M94" s="33">
        <v>35438987.56</v>
      </c>
    </row>
    <row r="95" spans="1:13" ht="12.75">
      <c r="A95" s="5">
        <v>93</v>
      </c>
      <c r="B95" s="6" t="s">
        <v>90</v>
      </c>
      <c r="C95" s="29">
        <v>5216983.24</v>
      </c>
      <c r="D95" s="29">
        <v>13795278</v>
      </c>
      <c r="E95" s="29">
        <v>318307</v>
      </c>
      <c r="F95" s="29">
        <v>257109</v>
      </c>
      <c r="G95" s="29">
        <v>133316</v>
      </c>
      <c r="H95" s="29">
        <v>1723581</v>
      </c>
      <c r="I95" s="29">
        <v>228541</v>
      </c>
      <c r="J95" s="29">
        <v>28319</v>
      </c>
      <c r="K95" s="29">
        <v>77927</v>
      </c>
      <c r="L95" s="29">
        <v>1917206</v>
      </c>
      <c r="M95" s="33">
        <v>23696567.240000002</v>
      </c>
    </row>
    <row r="96" spans="1:13" ht="12.75">
      <c r="A96" s="5">
        <v>94</v>
      </c>
      <c r="B96" s="6" t="s">
        <v>91</v>
      </c>
      <c r="C96" s="29">
        <v>6621403.88</v>
      </c>
      <c r="D96" s="29">
        <v>20788476</v>
      </c>
      <c r="E96" s="29">
        <v>486540</v>
      </c>
      <c r="F96" s="29">
        <v>640440</v>
      </c>
      <c r="G96" s="29">
        <v>198925</v>
      </c>
      <c r="H96" s="29">
        <v>1756358</v>
      </c>
      <c r="I96" s="29">
        <v>475478</v>
      </c>
      <c r="J96" s="29">
        <v>161505</v>
      </c>
      <c r="K96" s="29">
        <v>22213</v>
      </c>
      <c r="L96" s="29">
        <v>2823759</v>
      </c>
      <c r="M96" s="33">
        <v>33975097.879999995</v>
      </c>
    </row>
    <row r="97" spans="1:13" ht="12.75">
      <c r="A97" s="5">
        <v>95</v>
      </c>
      <c r="B97" s="6" t="s">
        <v>92</v>
      </c>
      <c r="C97" s="29">
        <v>1698272.46</v>
      </c>
      <c r="D97" s="29">
        <v>4991191</v>
      </c>
      <c r="E97" s="29">
        <v>101838</v>
      </c>
      <c r="F97" s="29">
        <v>102569</v>
      </c>
      <c r="G97" s="29">
        <v>41637</v>
      </c>
      <c r="H97" s="29">
        <v>539249</v>
      </c>
      <c r="I97" s="29">
        <v>193967</v>
      </c>
      <c r="J97" s="29">
        <v>44069</v>
      </c>
      <c r="K97" s="29">
        <v>67949</v>
      </c>
      <c r="L97" s="29">
        <v>649942</v>
      </c>
      <c r="M97" s="33">
        <v>8430683.46</v>
      </c>
    </row>
    <row r="98" spans="1:13" ht="12.75">
      <c r="A98" s="5">
        <v>96</v>
      </c>
      <c r="B98" s="6" t="s">
        <v>93</v>
      </c>
      <c r="C98" s="29">
        <v>6009626.96</v>
      </c>
      <c r="D98" s="29">
        <v>22413723</v>
      </c>
      <c r="E98" s="29">
        <v>524833</v>
      </c>
      <c r="F98" s="29">
        <v>989164</v>
      </c>
      <c r="G98" s="29">
        <v>214581</v>
      </c>
      <c r="H98" s="29">
        <v>1810850</v>
      </c>
      <c r="I98" s="29">
        <v>701312</v>
      </c>
      <c r="J98" s="29">
        <v>91322</v>
      </c>
      <c r="K98" s="29">
        <v>13747</v>
      </c>
      <c r="L98" s="29">
        <v>3134969</v>
      </c>
      <c r="M98" s="33">
        <v>35904127.96</v>
      </c>
    </row>
    <row r="99" spans="1:13" ht="12.75">
      <c r="A99" s="5">
        <v>97</v>
      </c>
      <c r="B99" s="6" t="s">
        <v>94</v>
      </c>
      <c r="C99" s="29">
        <v>3914754.34</v>
      </c>
      <c r="D99" s="29">
        <v>12882477</v>
      </c>
      <c r="E99" s="29">
        <v>295624</v>
      </c>
      <c r="F99" s="29">
        <v>539481</v>
      </c>
      <c r="G99" s="29">
        <v>117919</v>
      </c>
      <c r="H99" s="29">
        <v>1205724</v>
      </c>
      <c r="I99" s="29">
        <v>333122</v>
      </c>
      <c r="J99" s="29">
        <v>39215</v>
      </c>
      <c r="K99" s="29">
        <v>6545</v>
      </c>
      <c r="L99" s="29">
        <v>1798268</v>
      </c>
      <c r="M99" s="33">
        <v>21133129.34</v>
      </c>
    </row>
    <row r="100" spans="1:13" ht="12.75">
      <c r="A100" s="5">
        <v>98</v>
      </c>
      <c r="B100" s="6" t="s">
        <v>95</v>
      </c>
      <c r="C100" s="29">
        <v>10937057.540000001</v>
      </c>
      <c r="D100" s="29">
        <v>35605465</v>
      </c>
      <c r="E100" s="29">
        <v>798936</v>
      </c>
      <c r="F100" s="29">
        <v>318682</v>
      </c>
      <c r="G100" s="29">
        <v>318682</v>
      </c>
      <c r="H100" s="29">
        <v>2828304</v>
      </c>
      <c r="I100" s="29">
        <v>191209</v>
      </c>
      <c r="J100" s="29">
        <v>117154</v>
      </c>
      <c r="K100" s="29">
        <v>99892</v>
      </c>
      <c r="L100" s="29">
        <v>4326110</v>
      </c>
      <c r="M100" s="33">
        <v>55541491.54</v>
      </c>
    </row>
    <row r="101" spans="1:13" ht="12.75">
      <c r="A101" s="5"/>
      <c r="B101" s="6"/>
      <c r="C101" s="29" t="s">
        <v>176</v>
      </c>
      <c r="D101" s="29" t="s">
        <v>176</v>
      </c>
      <c r="E101" s="29" t="s">
        <v>176</v>
      </c>
      <c r="F101" s="29" t="s">
        <v>176</v>
      </c>
      <c r="G101" s="29" t="s">
        <v>176</v>
      </c>
      <c r="H101" s="29" t="s">
        <v>176</v>
      </c>
      <c r="I101" s="29" t="s">
        <v>176</v>
      </c>
      <c r="J101" s="29" t="s">
        <v>176</v>
      </c>
      <c r="K101" s="29" t="s">
        <v>176</v>
      </c>
      <c r="L101" s="29" t="s">
        <v>176</v>
      </c>
      <c r="M101" s="33" t="s">
        <v>176</v>
      </c>
    </row>
    <row r="102" spans="1:13" ht="12.75">
      <c r="A102" s="5"/>
      <c r="B102" s="30" t="s">
        <v>4</v>
      </c>
      <c r="C102" s="29" t="s">
        <v>176</v>
      </c>
      <c r="D102" s="29" t="s">
        <v>176</v>
      </c>
      <c r="E102" s="29" t="s">
        <v>176</v>
      </c>
      <c r="F102" s="29" t="s">
        <v>176</v>
      </c>
      <c r="G102" s="29" t="s">
        <v>176</v>
      </c>
      <c r="H102" s="29" t="s">
        <v>176</v>
      </c>
      <c r="I102" s="29" t="s">
        <v>176</v>
      </c>
      <c r="J102" s="29" t="s">
        <v>176</v>
      </c>
      <c r="K102" s="29" t="s">
        <v>176</v>
      </c>
      <c r="L102" s="29" t="s">
        <v>176</v>
      </c>
      <c r="M102" s="33" t="s">
        <v>176</v>
      </c>
    </row>
    <row r="103" spans="1:13" ht="12.75">
      <c r="A103" s="5">
        <v>101</v>
      </c>
      <c r="B103" s="6" t="s">
        <v>96</v>
      </c>
      <c r="C103" s="29">
        <v>10714593.17</v>
      </c>
      <c r="D103" s="29">
        <v>9508367</v>
      </c>
      <c r="E103" s="29">
        <v>209185</v>
      </c>
      <c r="F103" s="29">
        <v>166880</v>
      </c>
      <c r="G103" s="29">
        <v>93870</v>
      </c>
      <c r="H103" s="29">
        <v>1516525</v>
      </c>
      <c r="I103" s="29">
        <v>350449</v>
      </c>
      <c r="J103" s="29">
        <v>230407</v>
      </c>
      <c r="K103" s="29">
        <v>501412</v>
      </c>
      <c r="L103" s="29">
        <v>1451859</v>
      </c>
      <c r="M103" s="33">
        <v>24743547.17</v>
      </c>
    </row>
    <row r="104" spans="1:13" ht="12.75">
      <c r="A104" s="5">
        <v>102</v>
      </c>
      <c r="B104" s="6" t="s">
        <v>97</v>
      </c>
      <c r="C104" s="29">
        <v>2256536.94</v>
      </c>
      <c r="D104" s="29">
        <v>6496728</v>
      </c>
      <c r="E104" s="29">
        <v>151176</v>
      </c>
      <c r="F104" s="29">
        <v>185428</v>
      </c>
      <c r="G104" s="29">
        <v>61809</v>
      </c>
      <c r="H104" s="29">
        <v>1118597</v>
      </c>
      <c r="I104" s="29">
        <v>218594</v>
      </c>
      <c r="J104" s="29">
        <v>97611</v>
      </c>
      <c r="K104" s="29">
        <v>3694</v>
      </c>
      <c r="L104" s="29">
        <v>1011562</v>
      </c>
      <c r="M104" s="33">
        <v>11601735.94</v>
      </c>
    </row>
    <row r="105" spans="1:13" ht="12.75">
      <c r="A105" s="5">
        <v>103</v>
      </c>
      <c r="B105" s="6" t="s">
        <v>98</v>
      </c>
      <c r="C105" s="29">
        <v>939293.81</v>
      </c>
      <c r="D105" s="29">
        <v>4180532</v>
      </c>
      <c r="E105" s="29">
        <v>90315</v>
      </c>
      <c r="F105" s="29">
        <v>172921</v>
      </c>
      <c r="G105" s="29">
        <v>36926</v>
      </c>
      <c r="H105" s="29">
        <v>555690</v>
      </c>
      <c r="I105" s="29">
        <v>69349</v>
      </c>
      <c r="J105" s="29">
        <v>44077</v>
      </c>
      <c r="K105" s="29">
        <v>1308</v>
      </c>
      <c r="L105" s="29">
        <v>597119</v>
      </c>
      <c r="M105" s="33">
        <v>6687530.81</v>
      </c>
    </row>
    <row r="106" spans="1:13" ht="12.75">
      <c r="A106" s="5">
        <v>104</v>
      </c>
      <c r="B106" s="6" t="s">
        <v>99</v>
      </c>
      <c r="C106" s="29">
        <v>4917388.84</v>
      </c>
      <c r="D106" s="29">
        <v>5943665</v>
      </c>
      <c r="E106" s="29">
        <v>153250</v>
      </c>
      <c r="F106" s="29">
        <v>91693</v>
      </c>
      <c r="G106" s="29">
        <v>61129</v>
      </c>
      <c r="H106" s="29">
        <v>1170620</v>
      </c>
      <c r="I106" s="29">
        <v>253685</v>
      </c>
      <c r="J106" s="29">
        <v>71557</v>
      </c>
      <c r="K106" s="29">
        <v>127427</v>
      </c>
      <c r="L106" s="29">
        <v>996402</v>
      </c>
      <c r="M106" s="33">
        <v>13786816.84</v>
      </c>
    </row>
    <row r="107" spans="1:13" ht="12.75">
      <c r="A107" s="5">
        <v>106</v>
      </c>
      <c r="B107" s="6" t="s">
        <v>100</v>
      </c>
      <c r="C107" s="29">
        <v>2635207.64</v>
      </c>
      <c r="D107" s="29">
        <v>6677731</v>
      </c>
      <c r="E107" s="29">
        <v>157355</v>
      </c>
      <c r="F107" s="29">
        <v>166331</v>
      </c>
      <c r="G107" s="29">
        <v>64335</v>
      </c>
      <c r="H107" s="29">
        <v>819100</v>
      </c>
      <c r="I107" s="29">
        <v>72181</v>
      </c>
      <c r="J107" s="29">
        <v>43112</v>
      </c>
      <c r="K107" s="29">
        <v>66274</v>
      </c>
      <c r="L107" s="29">
        <v>936787</v>
      </c>
      <c r="M107" s="33">
        <v>11638413.64</v>
      </c>
    </row>
    <row r="108" spans="1:13" ht="12.75">
      <c r="A108" s="5">
        <v>107</v>
      </c>
      <c r="B108" s="6" t="s">
        <v>101</v>
      </c>
      <c r="C108" s="29">
        <v>585508.15</v>
      </c>
      <c r="D108" s="29">
        <v>2853211</v>
      </c>
      <c r="E108" s="29">
        <v>60826</v>
      </c>
      <c r="F108" s="29">
        <v>66721</v>
      </c>
      <c r="G108" s="29">
        <v>24869</v>
      </c>
      <c r="H108" s="29">
        <v>618689</v>
      </c>
      <c r="I108" s="29">
        <v>76426</v>
      </c>
      <c r="J108" s="29">
        <v>25032</v>
      </c>
      <c r="K108" s="29">
        <v>789</v>
      </c>
      <c r="L108" s="29">
        <v>436114</v>
      </c>
      <c r="M108" s="33">
        <v>4748185.15</v>
      </c>
    </row>
    <row r="109" spans="1:13" ht="12.75">
      <c r="A109" s="5">
        <v>108</v>
      </c>
      <c r="B109" s="6" t="s">
        <v>102</v>
      </c>
      <c r="C109" s="29">
        <v>6758126.75</v>
      </c>
      <c r="D109" s="29">
        <v>19244615</v>
      </c>
      <c r="E109" s="29">
        <v>476616</v>
      </c>
      <c r="F109" s="29">
        <v>370722</v>
      </c>
      <c r="G109" s="29">
        <v>194867</v>
      </c>
      <c r="H109" s="29">
        <v>2514257</v>
      </c>
      <c r="I109" s="29">
        <v>950570</v>
      </c>
      <c r="J109" s="29">
        <v>316672</v>
      </c>
      <c r="K109" s="29">
        <v>119010</v>
      </c>
      <c r="L109" s="29">
        <v>3003801</v>
      </c>
      <c r="M109" s="33">
        <v>33949256.75</v>
      </c>
    </row>
    <row r="110" spans="1:13" ht="12.75">
      <c r="A110" s="5">
        <v>109</v>
      </c>
      <c r="B110" s="6" t="s">
        <v>103</v>
      </c>
      <c r="C110" s="29">
        <v>1784940.88</v>
      </c>
      <c r="D110" s="29">
        <v>1834193</v>
      </c>
      <c r="E110" s="29">
        <v>38326</v>
      </c>
      <c r="F110" s="29">
        <v>4968</v>
      </c>
      <c r="G110" s="29">
        <v>17198</v>
      </c>
      <c r="H110" s="29">
        <v>262562</v>
      </c>
      <c r="I110" s="29">
        <v>6879</v>
      </c>
      <c r="J110" s="29">
        <v>12577</v>
      </c>
      <c r="K110" s="29">
        <v>39476</v>
      </c>
      <c r="L110" s="29">
        <v>250332</v>
      </c>
      <c r="M110" s="33">
        <v>4251451.88</v>
      </c>
    </row>
    <row r="111" spans="1:13" ht="12.75">
      <c r="A111" s="5">
        <v>110</v>
      </c>
      <c r="B111" s="6" t="s">
        <v>134</v>
      </c>
      <c r="C111" s="29">
        <v>2405991.88</v>
      </c>
      <c r="D111" s="29">
        <v>2737005</v>
      </c>
      <c r="E111" s="29">
        <v>60825.08</v>
      </c>
      <c r="F111" s="29">
        <v>51975</v>
      </c>
      <c r="G111" s="29">
        <v>27335.41</v>
      </c>
      <c r="H111" s="29">
        <v>458264</v>
      </c>
      <c r="I111" s="29">
        <v>95076</v>
      </c>
      <c r="J111" s="29">
        <v>37946</v>
      </c>
      <c r="K111" s="29">
        <v>60677</v>
      </c>
      <c r="L111" s="29">
        <v>415363.92</v>
      </c>
      <c r="M111" s="33">
        <v>6350459.29</v>
      </c>
    </row>
    <row r="112" spans="1:13" ht="12.75">
      <c r="A112" s="5">
        <v>111</v>
      </c>
      <c r="B112" s="6" t="s">
        <v>104</v>
      </c>
      <c r="C112" s="29">
        <v>1004951.74</v>
      </c>
      <c r="D112" s="29">
        <v>4015346</v>
      </c>
      <c r="E112" s="29">
        <v>93074</v>
      </c>
      <c r="F112" s="29">
        <v>65898</v>
      </c>
      <c r="G112" s="29">
        <v>37126</v>
      </c>
      <c r="H112" s="29">
        <v>285867</v>
      </c>
      <c r="I112" s="29">
        <v>130868</v>
      </c>
      <c r="J112" s="29">
        <v>37410</v>
      </c>
      <c r="K112" s="29">
        <v>154794</v>
      </c>
      <c r="L112" s="29">
        <v>529968</v>
      </c>
      <c r="M112" s="33">
        <v>6355302.74</v>
      </c>
    </row>
    <row r="113" spans="1:13" ht="12.75">
      <c r="A113" s="5">
        <v>112</v>
      </c>
      <c r="B113" s="6" t="s">
        <v>105</v>
      </c>
      <c r="C113" s="29">
        <v>22824223.16</v>
      </c>
      <c r="D113" s="29">
        <v>68641154</v>
      </c>
      <c r="E113" s="29">
        <v>1622736</v>
      </c>
      <c r="F113" s="29">
        <v>1391657</v>
      </c>
      <c r="G113" s="29">
        <v>663464</v>
      </c>
      <c r="H113" s="29">
        <v>8560307</v>
      </c>
      <c r="I113" s="29">
        <v>1747662</v>
      </c>
      <c r="J113" s="29">
        <v>1143605</v>
      </c>
      <c r="K113" s="29">
        <v>345696</v>
      </c>
      <c r="L113" s="29">
        <v>9806325</v>
      </c>
      <c r="M113" s="33">
        <v>116746829.16</v>
      </c>
    </row>
    <row r="114" spans="1:13" ht="12.75">
      <c r="A114" s="5">
        <v>113</v>
      </c>
      <c r="B114" s="6" t="s">
        <v>106</v>
      </c>
      <c r="C114" s="29">
        <v>3625087.28</v>
      </c>
      <c r="D114" s="29">
        <v>10677622</v>
      </c>
      <c r="E114" s="29">
        <v>244294</v>
      </c>
      <c r="F114" s="29">
        <v>187582</v>
      </c>
      <c r="G114" s="29">
        <v>97445</v>
      </c>
      <c r="H114" s="29">
        <v>1283837</v>
      </c>
      <c r="I114" s="29">
        <v>306952</v>
      </c>
      <c r="J114" s="29">
        <v>185874</v>
      </c>
      <c r="K114" s="29">
        <v>901435</v>
      </c>
      <c r="L114" s="29">
        <v>1464110</v>
      </c>
      <c r="M114" s="33">
        <v>18974238.28</v>
      </c>
    </row>
    <row r="115" spans="1:13" ht="12.75">
      <c r="A115" s="5">
        <v>114</v>
      </c>
      <c r="B115" s="6" t="s">
        <v>107</v>
      </c>
      <c r="C115" s="29">
        <v>3322855.18</v>
      </c>
      <c r="D115" s="29">
        <v>12706524</v>
      </c>
      <c r="E115" s="29">
        <v>289262</v>
      </c>
      <c r="F115" s="29">
        <v>323068</v>
      </c>
      <c r="G115" s="29">
        <v>118266</v>
      </c>
      <c r="H115" s="29">
        <v>1548997</v>
      </c>
      <c r="I115" s="29">
        <v>513448</v>
      </c>
      <c r="J115" s="29">
        <v>93828</v>
      </c>
      <c r="K115" s="29">
        <v>71684</v>
      </c>
      <c r="L115" s="29">
        <v>1794183</v>
      </c>
      <c r="M115" s="33">
        <v>20782115.18</v>
      </c>
    </row>
    <row r="116" spans="1:13" ht="12.75">
      <c r="A116" s="5">
        <v>115</v>
      </c>
      <c r="B116" s="6" t="s">
        <v>108</v>
      </c>
      <c r="C116" s="29">
        <v>8883897.030000001</v>
      </c>
      <c r="D116" s="29">
        <v>22163746</v>
      </c>
      <c r="E116" s="29">
        <v>541077</v>
      </c>
      <c r="F116" s="29">
        <v>291366</v>
      </c>
      <c r="G116" s="29">
        <v>221222</v>
      </c>
      <c r="H116" s="29">
        <v>3097107</v>
      </c>
      <c r="I116" s="29">
        <v>836327</v>
      </c>
      <c r="J116" s="29">
        <v>166434</v>
      </c>
      <c r="K116" s="29">
        <v>67679</v>
      </c>
      <c r="L116" s="29">
        <v>3361495</v>
      </c>
      <c r="M116" s="33">
        <v>39630350.03</v>
      </c>
    </row>
    <row r="117" spans="1:13" ht="12.75">
      <c r="A117" s="5">
        <v>116</v>
      </c>
      <c r="B117" s="6" t="s">
        <v>109</v>
      </c>
      <c r="C117" s="29">
        <v>2595417.32</v>
      </c>
      <c r="D117" s="29">
        <v>7382116</v>
      </c>
      <c r="E117" s="29">
        <v>183004</v>
      </c>
      <c r="F117" s="29">
        <v>244541</v>
      </c>
      <c r="G117" s="29">
        <v>74822</v>
      </c>
      <c r="H117" s="29">
        <v>1009186</v>
      </c>
      <c r="I117" s="29">
        <v>312063</v>
      </c>
      <c r="J117" s="29">
        <v>101201</v>
      </c>
      <c r="K117" s="29">
        <v>94755</v>
      </c>
      <c r="L117" s="29">
        <v>1153356</v>
      </c>
      <c r="M117" s="33">
        <v>13150461.32</v>
      </c>
    </row>
    <row r="118" spans="1:13" ht="12.75">
      <c r="A118" s="5">
        <v>117</v>
      </c>
      <c r="B118" s="6" t="s">
        <v>110</v>
      </c>
      <c r="C118" s="29">
        <v>32473533.14</v>
      </c>
      <c r="D118" s="29">
        <v>90423514</v>
      </c>
      <c r="E118" s="29">
        <v>2191512</v>
      </c>
      <c r="F118" s="29">
        <v>1114551</v>
      </c>
      <c r="G118" s="29">
        <v>896011</v>
      </c>
      <c r="H118" s="29">
        <v>10948821</v>
      </c>
      <c r="I118" s="29">
        <v>3321798</v>
      </c>
      <c r="J118" s="29">
        <v>1461969</v>
      </c>
      <c r="K118" s="29">
        <v>330237</v>
      </c>
      <c r="L118" s="29">
        <v>13134213</v>
      </c>
      <c r="M118" s="33">
        <v>156296159.14</v>
      </c>
    </row>
    <row r="119" spans="1:13" ht="12.75">
      <c r="A119" s="5">
        <v>118</v>
      </c>
      <c r="B119" s="6" t="s">
        <v>111</v>
      </c>
      <c r="C119" s="29">
        <v>35032074.83</v>
      </c>
      <c r="D119" s="29">
        <v>96412610</v>
      </c>
      <c r="E119" s="29">
        <v>2360524</v>
      </c>
      <c r="F119" s="29">
        <v>1577135</v>
      </c>
      <c r="G119" s="29">
        <v>965112</v>
      </c>
      <c r="H119" s="29">
        <v>11887360</v>
      </c>
      <c r="I119" s="29">
        <v>3907528</v>
      </c>
      <c r="J119" s="29">
        <v>1116281</v>
      </c>
      <c r="K119" s="29">
        <v>372678</v>
      </c>
      <c r="L119" s="29">
        <v>14241293</v>
      </c>
      <c r="M119" s="33">
        <v>167872595.82999998</v>
      </c>
    </row>
    <row r="120" spans="1:13" ht="12.75">
      <c r="A120" s="5">
        <v>119</v>
      </c>
      <c r="B120" s="6" t="s">
        <v>112</v>
      </c>
      <c r="C120" s="29">
        <v>651171.72</v>
      </c>
      <c r="D120" s="29">
        <v>2319003</v>
      </c>
      <c r="E120" s="29">
        <v>52389</v>
      </c>
      <c r="F120" s="29">
        <v>47541</v>
      </c>
      <c r="G120" s="29">
        <v>21419</v>
      </c>
      <c r="H120" s="29">
        <v>171356</v>
      </c>
      <c r="I120" s="29">
        <v>72095</v>
      </c>
      <c r="J120" s="29">
        <v>16249</v>
      </c>
      <c r="K120" s="29">
        <v>1119</v>
      </c>
      <c r="L120" s="29">
        <v>306141</v>
      </c>
      <c r="M120" s="33">
        <v>3658483.72</v>
      </c>
    </row>
    <row r="121" spans="1:13" ht="12.75">
      <c r="A121" s="5">
        <v>120</v>
      </c>
      <c r="B121" s="6" t="s">
        <v>113</v>
      </c>
      <c r="C121" s="29">
        <v>4144470.04</v>
      </c>
      <c r="D121" s="29">
        <v>16003776</v>
      </c>
      <c r="E121" s="29">
        <v>359294</v>
      </c>
      <c r="F121" s="29">
        <v>433532</v>
      </c>
      <c r="G121" s="29">
        <v>146899</v>
      </c>
      <c r="H121" s="29">
        <v>1970598</v>
      </c>
      <c r="I121" s="29">
        <v>1164444</v>
      </c>
      <c r="J121" s="29">
        <v>141914</v>
      </c>
      <c r="K121" s="29">
        <v>29578</v>
      </c>
      <c r="L121" s="29">
        <v>2368300</v>
      </c>
      <c r="M121" s="33">
        <v>26762805.04</v>
      </c>
    </row>
    <row r="122" spans="1:13" ht="12.75">
      <c r="A122" s="5">
        <v>121</v>
      </c>
      <c r="B122" s="6" t="s">
        <v>114</v>
      </c>
      <c r="C122" s="29">
        <v>12333639.22</v>
      </c>
      <c r="D122" s="29">
        <v>47984697</v>
      </c>
      <c r="E122" s="29">
        <v>1119688</v>
      </c>
      <c r="F122" s="29">
        <v>1083064</v>
      </c>
      <c r="G122" s="29">
        <v>457790</v>
      </c>
      <c r="H122" s="29">
        <v>5873112</v>
      </c>
      <c r="I122" s="29">
        <v>1909320</v>
      </c>
      <c r="J122" s="29">
        <v>301925</v>
      </c>
      <c r="K122" s="29">
        <v>37857</v>
      </c>
      <c r="L122" s="29">
        <v>6878017</v>
      </c>
      <c r="M122" s="33">
        <v>77979109.22</v>
      </c>
    </row>
    <row r="123" spans="1:13" ht="12.75">
      <c r="A123" s="5">
        <v>122</v>
      </c>
      <c r="B123" s="6" t="s">
        <v>115</v>
      </c>
      <c r="C123" s="29">
        <v>1183386.66</v>
      </c>
      <c r="D123" s="29">
        <v>4595429</v>
      </c>
      <c r="E123" s="29">
        <v>108079</v>
      </c>
      <c r="F123" s="29">
        <v>114244</v>
      </c>
      <c r="G123" s="29">
        <v>43111</v>
      </c>
      <c r="H123" s="29">
        <v>600321</v>
      </c>
      <c r="I123" s="29">
        <v>76522</v>
      </c>
      <c r="J123" s="29">
        <v>10146</v>
      </c>
      <c r="K123" s="29">
        <v>5498</v>
      </c>
      <c r="L123" s="29">
        <v>662832</v>
      </c>
      <c r="M123" s="33">
        <v>7399568.66</v>
      </c>
    </row>
    <row r="124" spans="1:13" ht="12.75">
      <c r="A124" s="5">
        <v>123</v>
      </c>
      <c r="B124" s="6" t="s">
        <v>116</v>
      </c>
      <c r="C124" s="29">
        <v>26801711.49</v>
      </c>
      <c r="D124" s="29">
        <v>51417723</v>
      </c>
      <c r="E124" s="29">
        <v>1253013</v>
      </c>
      <c r="F124" s="29">
        <v>949631</v>
      </c>
      <c r="G124" s="29">
        <v>512301</v>
      </c>
      <c r="H124" s="29">
        <v>10283505</v>
      </c>
      <c r="I124" s="29">
        <v>3073806</v>
      </c>
      <c r="J124" s="29">
        <v>1047220</v>
      </c>
      <c r="K124" s="29">
        <v>348916</v>
      </c>
      <c r="L124" s="29">
        <v>8696621</v>
      </c>
      <c r="M124" s="33">
        <v>104384447.49</v>
      </c>
    </row>
    <row r="125" spans="1:13" ht="12.75">
      <c r="A125" s="5">
        <v>124</v>
      </c>
      <c r="B125" s="6" t="s">
        <v>117</v>
      </c>
      <c r="C125" s="29">
        <v>12179922.559999999</v>
      </c>
      <c r="D125" s="29">
        <v>35592838</v>
      </c>
      <c r="E125" s="29">
        <v>768011</v>
      </c>
      <c r="F125" s="29">
        <v>520789</v>
      </c>
      <c r="G125" s="29">
        <v>314005</v>
      </c>
      <c r="H125" s="29">
        <v>4089728</v>
      </c>
      <c r="I125" s="29">
        <v>1623637</v>
      </c>
      <c r="J125" s="29">
        <v>270952</v>
      </c>
      <c r="K125" s="29">
        <v>470559</v>
      </c>
      <c r="L125" s="29">
        <v>4832619</v>
      </c>
      <c r="M125" s="33">
        <v>60663060.56</v>
      </c>
    </row>
    <row r="126" spans="1:13" ht="12.75">
      <c r="A126" s="5">
        <v>126</v>
      </c>
      <c r="B126" s="6" t="s">
        <v>118</v>
      </c>
      <c r="C126" s="29">
        <v>3584920.1</v>
      </c>
      <c r="D126" s="29">
        <v>6146681</v>
      </c>
      <c r="E126" s="29">
        <v>158445</v>
      </c>
      <c r="F126" s="29">
        <v>132722</v>
      </c>
      <c r="G126" s="29">
        <v>64781</v>
      </c>
      <c r="H126" s="29">
        <v>848472</v>
      </c>
      <c r="I126" s="29">
        <v>176963</v>
      </c>
      <c r="J126" s="29">
        <v>71160</v>
      </c>
      <c r="K126" s="29">
        <v>15560</v>
      </c>
      <c r="L126" s="29">
        <v>971713</v>
      </c>
      <c r="M126" s="33">
        <v>12171417.1</v>
      </c>
    </row>
    <row r="127" spans="1:13" ht="12.75">
      <c r="A127" s="5">
        <v>127</v>
      </c>
      <c r="B127" s="6" t="s">
        <v>119</v>
      </c>
      <c r="C127" s="29">
        <v>14259346.12</v>
      </c>
      <c r="D127" s="29">
        <v>39711093</v>
      </c>
      <c r="E127" s="29">
        <v>946643</v>
      </c>
      <c r="F127" s="29">
        <v>736320</v>
      </c>
      <c r="G127" s="29">
        <v>387040</v>
      </c>
      <c r="H127" s="29">
        <v>4210241</v>
      </c>
      <c r="I127" s="29">
        <v>1132800</v>
      </c>
      <c r="J127" s="29">
        <v>605259</v>
      </c>
      <c r="K127" s="29">
        <v>15948</v>
      </c>
      <c r="L127" s="29">
        <v>5541282</v>
      </c>
      <c r="M127" s="33">
        <v>67545972.12</v>
      </c>
    </row>
    <row r="128" spans="1:13" ht="12.75">
      <c r="A128" s="5">
        <v>128</v>
      </c>
      <c r="B128" s="6" t="s">
        <v>135</v>
      </c>
      <c r="C128" s="29">
        <v>72904962.5</v>
      </c>
      <c r="D128" s="29">
        <v>193474314</v>
      </c>
      <c r="E128" s="29">
        <v>4599229</v>
      </c>
      <c r="F128" s="29">
        <v>3302199</v>
      </c>
      <c r="G128" s="29">
        <v>1880419</v>
      </c>
      <c r="H128" s="29">
        <v>21143245</v>
      </c>
      <c r="I128" s="29">
        <v>2751832</v>
      </c>
      <c r="J128" s="29">
        <v>1165673</v>
      </c>
      <c r="K128" s="29">
        <v>631603</v>
      </c>
      <c r="L128" s="29">
        <v>26188270</v>
      </c>
      <c r="M128" s="33">
        <v>328041746.5</v>
      </c>
    </row>
    <row r="129" spans="1:13" ht="12.75">
      <c r="A129" s="5">
        <v>130</v>
      </c>
      <c r="B129" s="6" t="s">
        <v>120</v>
      </c>
      <c r="C129" s="29">
        <v>3110675.64</v>
      </c>
      <c r="D129" s="29">
        <v>8548641</v>
      </c>
      <c r="E129" s="29">
        <v>205390</v>
      </c>
      <c r="F129" s="29">
        <v>167949</v>
      </c>
      <c r="G129" s="29">
        <v>83975</v>
      </c>
      <c r="H129" s="29">
        <v>710713</v>
      </c>
      <c r="I129" s="29">
        <v>272406</v>
      </c>
      <c r="J129" s="29">
        <v>74779</v>
      </c>
      <c r="K129" s="29">
        <v>84930</v>
      </c>
      <c r="L129" s="29">
        <v>1189983</v>
      </c>
      <c r="M129" s="33">
        <v>14449441.64</v>
      </c>
    </row>
    <row r="130" spans="1:13" ht="15">
      <c r="A130" s="5">
        <v>131</v>
      </c>
      <c r="B130" s="6" t="s">
        <v>213</v>
      </c>
      <c r="C130" s="29">
        <v>9351386.299999999</v>
      </c>
      <c r="D130" s="29">
        <v>19017992</v>
      </c>
      <c r="E130" s="29">
        <v>437359</v>
      </c>
      <c r="F130" s="29">
        <v>266347</v>
      </c>
      <c r="G130" s="29">
        <v>174759</v>
      </c>
      <c r="H130" s="29">
        <v>2108516</v>
      </c>
      <c r="I130" s="29">
        <v>261834</v>
      </c>
      <c r="J130" s="29">
        <v>142051</v>
      </c>
      <c r="K130" s="29">
        <v>80445</v>
      </c>
      <c r="L130" s="29">
        <v>2492620</v>
      </c>
      <c r="M130" s="33">
        <v>34333309.3</v>
      </c>
    </row>
    <row r="131" spans="1:13" ht="12.75">
      <c r="A131" s="5">
        <v>132</v>
      </c>
      <c r="B131" s="6" t="s">
        <v>121</v>
      </c>
      <c r="C131" s="29">
        <v>3431975.9</v>
      </c>
      <c r="D131" s="29">
        <v>6858727</v>
      </c>
      <c r="E131" s="29">
        <v>161065</v>
      </c>
      <c r="F131" s="29">
        <v>152584</v>
      </c>
      <c r="G131" s="29">
        <v>67458</v>
      </c>
      <c r="H131" s="29">
        <v>745254</v>
      </c>
      <c r="I131" s="29">
        <v>162221</v>
      </c>
      <c r="J131" s="29">
        <v>131953</v>
      </c>
      <c r="K131" s="29">
        <v>226066</v>
      </c>
      <c r="L131" s="29">
        <v>966904</v>
      </c>
      <c r="M131" s="33">
        <v>12904207.9</v>
      </c>
    </row>
    <row r="132" spans="1:13" ht="12.75">
      <c r="A132" s="5">
        <v>134</v>
      </c>
      <c r="B132" s="6" t="s">
        <v>122</v>
      </c>
      <c r="C132" s="29" t="s">
        <v>176</v>
      </c>
      <c r="D132" s="29" t="s">
        <v>176</v>
      </c>
      <c r="E132" s="29" t="s">
        <v>176</v>
      </c>
      <c r="F132" s="29" t="s">
        <v>176</v>
      </c>
      <c r="G132" s="29" t="s">
        <v>176</v>
      </c>
      <c r="H132" s="29" t="s">
        <v>176</v>
      </c>
      <c r="I132" s="29" t="s">
        <v>176</v>
      </c>
      <c r="J132" s="29" t="s">
        <v>176</v>
      </c>
      <c r="K132" s="29" t="s">
        <v>176</v>
      </c>
      <c r="L132" s="29" t="s">
        <v>176</v>
      </c>
      <c r="M132" s="33">
        <v>0</v>
      </c>
    </row>
    <row r="133" spans="1:13" ht="12.75">
      <c r="A133" s="5">
        <v>135</v>
      </c>
      <c r="B133" s="6" t="s">
        <v>35</v>
      </c>
      <c r="C133" s="29">
        <v>1164664.26</v>
      </c>
      <c r="D133" s="29">
        <v>3931102</v>
      </c>
      <c r="E133" s="29">
        <v>91650</v>
      </c>
      <c r="F133" s="29">
        <v>124296</v>
      </c>
      <c r="G133" s="29">
        <v>37472</v>
      </c>
      <c r="H133" s="29">
        <v>754002</v>
      </c>
      <c r="I133" s="29">
        <v>238539</v>
      </c>
      <c r="J133" s="29">
        <v>144060</v>
      </c>
      <c r="K133" s="29">
        <v>2834</v>
      </c>
      <c r="L133" s="29">
        <v>642501</v>
      </c>
      <c r="M133" s="33">
        <v>7131120.26</v>
      </c>
    </row>
    <row r="134" spans="1:13" ht="12.75">
      <c r="A134" s="5">
        <v>136</v>
      </c>
      <c r="B134" s="6" t="s">
        <v>123</v>
      </c>
      <c r="C134" s="29">
        <v>40632956.91</v>
      </c>
      <c r="D134" s="29">
        <v>111063971.01</v>
      </c>
      <c r="E134" s="29">
        <v>2665029</v>
      </c>
      <c r="F134" s="29">
        <v>2551284</v>
      </c>
      <c r="G134" s="29">
        <v>1063035</v>
      </c>
      <c r="H134" s="29">
        <v>14138367</v>
      </c>
      <c r="I134" s="29">
        <v>1700856</v>
      </c>
      <c r="J134" s="29">
        <v>1449847</v>
      </c>
      <c r="K134" s="29">
        <v>303143</v>
      </c>
      <c r="L134" s="29">
        <v>15600041</v>
      </c>
      <c r="M134" s="33">
        <v>191168529.92000002</v>
      </c>
    </row>
    <row r="135" spans="1:13" ht="12.75">
      <c r="A135" s="5">
        <v>137</v>
      </c>
      <c r="B135" s="6" t="s">
        <v>124</v>
      </c>
      <c r="C135" s="29">
        <v>513412.52</v>
      </c>
      <c r="D135" s="29">
        <v>1560083</v>
      </c>
      <c r="E135" s="29">
        <v>36771</v>
      </c>
      <c r="F135" s="29">
        <v>41801</v>
      </c>
      <c r="G135" s="29">
        <v>14667</v>
      </c>
      <c r="H135" s="29">
        <v>114037</v>
      </c>
      <c r="I135" s="29">
        <v>19067</v>
      </c>
      <c r="J135" s="29">
        <v>14840</v>
      </c>
      <c r="K135" s="29">
        <v>8712</v>
      </c>
      <c r="L135" s="29">
        <v>210474</v>
      </c>
      <c r="M135" s="33">
        <v>2533864.52</v>
      </c>
    </row>
    <row r="136" spans="1:13" ht="12.75">
      <c r="A136" s="5">
        <v>138</v>
      </c>
      <c r="B136" s="6" t="s">
        <v>137</v>
      </c>
      <c r="C136" s="29" t="s">
        <v>176</v>
      </c>
      <c r="D136" s="29" t="s">
        <v>176</v>
      </c>
      <c r="E136" s="29" t="s">
        <v>176</v>
      </c>
      <c r="F136" s="29" t="s">
        <v>176</v>
      </c>
      <c r="G136" s="29" t="s">
        <v>176</v>
      </c>
      <c r="H136" s="29" t="s">
        <v>176</v>
      </c>
      <c r="I136" s="29" t="s">
        <v>176</v>
      </c>
      <c r="J136" s="29" t="s">
        <v>176</v>
      </c>
      <c r="K136" s="29" t="s">
        <v>176</v>
      </c>
      <c r="L136" s="29" t="s">
        <v>176</v>
      </c>
      <c r="M136" s="33">
        <v>0</v>
      </c>
    </row>
    <row r="137" spans="1:13" ht="12.75">
      <c r="A137" s="5">
        <v>139</v>
      </c>
      <c r="B137" s="6" t="s">
        <v>125</v>
      </c>
      <c r="C137" s="29">
        <v>3266325.6</v>
      </c>
      <c r="D137" s="29">
        <v>10257257</v>
      </c>
      <c r="E137" s="29">
        <v>245112</v>
      </c>
      <c r="F137" s="29">
        <v>183320</v>
      </c>
      <c r="G137" s="29">
        <v>100215</v>
      </c>
      <c r="H137" s="29">
        <v>1004596</v>
      </c>
      <c r="I137" s="29">
        <v>102659</v>
      </c>
      <c r="J137" s="29">
        <v>85293</v>
      </c>
      <c r="K137" s="29">
        <v>25331</v>
      </c>
      <c r="L137" s="29">
        <v>1383459</v>
      </c>
      <c r="M137" s="33">
        <v>16653567.6</v>
      </c>
    </row>
    <row r="138" spans="1:13" ht="12.75">
      <c r="A138" s="5">
        <v>140</v>
      </c>
      <c r="B138" s="6" t="s">
        <v>138</v>
      </c>
      <c r="C138" s="29" t="s">
        <v>176</v>
      </c>
      <c r="D138" s="29" t="s">
        <v>176</v>
      </c>
      <c r="E138" s="29" t="s">
        <v>176</v>
      </c>
      <c r="F138" s="29" t="s">
        <v>176</v>
      </c>
      <c r="G138" s="29" t="s">
        <v>176</v>
      </c>
      <c r="H138" s="29" t="s">
        <v>176</v>
      </c>
      <c r="I138" s="29" t="s">
        <v>176</v>
      </c>
      <c r="J138" s="29" t="s">
        <v>176</v>
      </c>
      <c r="K138" s="29" t="s">
        <v>176</v>
      </c>
      <c r="L138" s="29" t="s">
        <v>176</v>
      </c>
      <c r="M138" s="33">
        <v>0</v>
      </c>
    </row>
    <row r="139" spans="1:13" ht="12.75">
      <c r="A139" s="5">
        <v>142</v>
      </c>
      <c r="B139" s="6" t="s">
        <v>126</v>
      </c>
      <c r="C139" s="29">
        <v>2185248.62</v>
      </c>
      <c r="D139" s="29">
        <v>7000144</v>
      </c>
      <c r="E139" s="29">
        <v>164871</v>
      </c>
      <c r="F139" s="29">
        <v>120020</v>
      </c>
      <c r="G139" s="29">
        <v>67408</v>
      </c>
      <c r="H139" s="29">
        <v>509673</v>
      </c>
      <c r="I139" s="29">
        <v>19729</v>
      </c>
      <c r="J139" s="29">
        <v>34977</v>
      </c>
      <c r="K139" s="29">
        <v>8955</v>
      </c>
      <c r="L139" s="29">
        <v>881240</v>
      </c>
      <c r="M139" s="33">
        <v>10992265.620000001</v>
      </c>
    </row>
    <row r="140" spans="1:13" ht="12.75">
      <c r="A140" s="5">
        <v>143</v>
      </c>
      <c r="B140" s="6" t="s">
        <v>127</v>
      </c>
      <c r="C140" s="29">
        <v>6712306.8</v>
      </c>
      <c r="D140" s="29">
        <v>15786109</v>
      </c>
      <c r="E140" s="29">
        <v>349614</v>
      </c>
      <c r="F140" s="29">
        <v>296342</v>
      </c>
      <c r="G140" s="29">
        <v>156887</v>
      </c>
      <c r="H140" s="29">
        <v>1328309</v>
      </c>
      <c r="I140" s="29">
        <v>205696</v>
      </c>
      <c r="J140" s="29">
        <v>145054</v>
      </c>
      <c r="K140" s="29">
        <v>1256480</v>
      </c>
      <c r="L140" s="29">
        <v>2095313</v>
      </c>
      <c r="M140" s="33">
        <v>28332110.8</v>
      </c>
    </row>
    <row r="141" spans="1:13" ht="12.75">
      <c r="A141" s="5">
        <v>144</v>
      </c>
      <c r="B141" s="6" t="s">
        <v>128</v>
      </c>
      <c r="C141" s="29">
        <v>1959175.9</v>
      </c>
      <c r="D141" s="29">
        <v>7279690</v>
      </c>
      <c r="E141" s="29">
        <v>151009</v>
      </c>
      <c r="F141" s="29">
        <v>88846</v>
      </c>
      <c r="G141" s="29">
        <v>67764</v>
      </c>
      <c r="H141" s="29">
        <v>639995</v>
      </c>
      <c r="I141" s="29">
        <v>121976</v>
      </c>
      <c r="J141" s="29">
        <v>109875</v>
      </c>
      <c r="K141" s="29">
        <v>466256</v>
      </c>
      <c r="L141" s="29">
        <v>933640</v>
      </c>
      <c r="M141" s="33">
        <v>11818226.9</v>
      </c>
    </row>
    <row r="142" spans="1:13" ht="12.75">
      <c r="A142" s="5"/>
      <c r="B142" s="6"/>
      <c r="C142" s="29" t="s">
        <v>176</v>
      </c>
      <c r="D142" s="29" t="s">
        <v>176</v>
      </c>
      <c r="E142" s="29" t="s">
        <v>176</v>
      </c>
      <c r="F142" s="29" t="s">
        <v>176</v>
      </c>
      <c r="G142" s="29" t="s">
        <v>176</v>
      </c>
      <c r="H142" s="29" t="s">
        <v>176</v>
      </c>
      <c r="I142" s="29" t="s">
        <v>176</v>
      </c>
      <c r="J142" s="29" t="s">
        <v>176</v>
      </c>
      <c r="K142" s="29" t="s">
        <v>176</v>
      </c>
      <c r="L142" s="29" t="s">
        <v>176</v>
      </c>
      <c r="M142" s="33" t="s">
        <v>176</v>
      </c>
    </row>
    <row r="143" spans="1:13" ht="12.75">
      <c r="A143" s="5"/>
      <c r="B143" s="30" t="s">
        <v>5</v>
      </c>
      <c r="C143" s="29" t="s">
        <v>176</v>
      </c>
      <c r="D143" s="29" t="s">
        <v>176</v>
      </c>
      <c r="E143" s="29" t="s">
        <v>176</v>
      </c>
      <c r="F143" s="29" t="s">
        <v>176</v>
      </c>
      <c r="G143" s="29" t="s">
        <v>176</v>
      </c>
      <c r="H143" s="29" t="s">
        <v>176</v>
      </c>
      <c r="I143" s="29" t="s">
        <v>176</v>
      </c>
      <c r="J143" s="29" t="s">
        <v>176</v>
      </c>
      <c r="K143" s="29" t="s">
        <v>176</v>
      </c>
      <c r="L143" s="29" t="s">
        <v>176</v>
      </c>
      <c r="M143" s="33" t="s">
        <v>176</v>
      </c>
    </row>
    <row r="144" spans="1:13" ht="12.75">
      <c r="A144" s="5">
        <v>202</v>
      </c>
      <c r="B144" s="6" t="s">
        <v>129</v>
      </c>
      <c r="C144" s="29">
        <v>410879.27</v>
      </c>
      <c r="D144" s="29">
        <v>1977371</v>
      </c>
      <c r="E144" s="29">
        <v>40469</v>
      </c>
      <c r="F144" s="29">
        <v>71430</v>
      </c>
      <c r="G144" s="29">
        <v>16546</v>
      </c>
      <c r="H144" s="29">
        <v>255049</v>
      </c>
      <c r="I144" s="29">
        <v>60130</v>
      </c>
      <c r="J144" s="29">
        <v>55616</v>
      </c>
      <c r="K144" s="29">
        <v>14151</v>
      </c>
      <c r="L144" s="29">
        <v>279667</v>
      </c>
      <c r="M144" s="33">
        <v>3181308.27</v>
      </c>
    </row>
    <row r="145" spans="1:13" ht="12.75">
      <c r="A145" s="5">
        <v>207</v>
      </c>
      <c r="B145" s="6" t="s">
        <v>130</v>
      </c>
      <c r="C145" s="29">
        <v>576125.33</v>
      </c>
      <c r="D145" s="29">
        <v>2768558</v>
      </c>
      <c r="E145" s="29">
        <v>58794</v>
      </c>
      <c r="F145" s="29">
        <v>57457</v>
      </c>
      <c r="G145" s="29">
        <v>23452</v>
      </c>
      <c r="H145" s="29">
        <v>342397</v>
      </c>
      <c r="I145" s="29">
        <v>16416</v>
      </c>
      <c r="J145" s="29">
        <v>27066</v>
      </c>
      <c r="K145" s="29">
        <v>7741</v>
      </c>
      <c r="L145" s="29">
        <v>371125</v>
      </c>
      <c r="M145" s="33">
        <v>4249131.33</v>
      </c>
    </row>
    <row r="146" spans="1:13" ht="12.75">
      <c r="A146" s="5"/>
      <c r="B146" s="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2.75">
      <c r="A147" s="6"/>
      <c r="B147" s="32" t="s">
        <v>153</v>
      </c>
      <c r="C147" s="33">
        <f>SUM(C6:C145)</f>
        <v>1150692367.9500003</v>
      </c>
      <c r="D147" s="33">
        <f aca="true" t="shared" si="0" ref="D147:M147">SUM(D6:D145)</f>
        <v>2948720332.01</v>
      </c>
      <c r="E147" s="33">
        <f t="shared" si="0"/>
        <v>67037400.08</v>
      </c>
      <c r="F147" s="33">
        <f t="shared" si="0"/>
        <v>60342863.8</v>
      </c>
      <c r="G147" s="33">
        <f t="shared" si="0"/>
        <v>27648499.41</v>
      </c>
      <c r="H147" s="33">
        <f t="shared" si="0"/>
        <v>337129014.99</v>
      </c>
      <c r="I147" s="33">
        <f t="shared" si="0"/>
        <v>60931514</v>
      </c>
      <c r="J147" s="33">
        <f>SUM(J6:J145)</f>
        <v>24656939</v>
      </c>
      <c r="K147" s="33">
        <f t="shared" si="0"/>
        <v>34379635</v>
      </c>
      <c r="L147" s="33">
        <f>SUM(L6:L145)</f>
        <v>403112413.92</v>
      </c>
      <c r="M147" s="33">
        <f t="shared" si="0"/>
        <v>5114650980.160002</v>
      </c>
    </row>
    <row r="151" ht="15">
      <c r="A151" s="9" t="s">
        <v>167</v>
      </c>
    </row>
    <row r="152" ht="15">
      <c r="A152" s="9" t="s">
        <v>180</v>
      </c>
    </row>
    <row r="153" spans="1:13" ht="27.75" customHeight="1">
      <c r="A153" s="70" t="s">
        <v>203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</row>
    <row r="154" ht="15">
      <c r="A154" s="10"/>
    </row>
  </sheetData>
  <sheetProtection password="A61E" sheet="1" objects="1" scenarios="1"/>
  <mergeCells count="1">
    <mergeCell ref="A153:M153"/>
  </mergeCells>
  <printOptions horizontalCentered="1"/>
  <pageMargins left="0.5" right="0.5" top="0.75" bottom="0.75" header="0.5" footer="0.5"/>
  <pageSetup fitToHeight="5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150"/>
  <sheetViews>
    <sheetView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2" max="2" width="14.421875" style="0" customWidth="1"/>
    <col min="3" max="3" width="14.8515625" style="43" customWidth="1"/>
    <col min="4" max="4" width="19.421875" style="0" customWidth="1"/>
    <col min="5" max="5" width="15.8515625" style="0" customWidth="1"/>
  </cols>
  <sheetData>
    <row r="1" spans="1:5" ht="13.5">
      <c r="A1" s="3" t="s">
        <v>160</v>
      </c>
      <c r="B1" s="4"/>
      <c r="C1" s="44"/>
      <c r="D1" s="7"/>
      <c r="E1" s="7"/>
    </row>
    <row r="2" spans="1:5" ht="13.5">
      <c r="A2" s="3" t="s">
        <v>178</v>
      </c>
      <c r="B2" s="3"/>
      <c r="C2" s="44"/>
      <c r="D2" s="7"/>
      <c r="E2" s="7"/>
    </row>
    <row r="3" spans="1:5" ht="14.25" thickBot="1">
      <c r="A3" s="35" t="s">
        <v>219</v>
      </c>
      <c r="B3" s="4"/>
      <c r="C3" s="44"/>
      <c r="D3" s="7"/>
      <c r="E3" s="7"/>
    </row>
    <row r="4" spans="1:5" ht="13.5" thickBot="1">
      <c r="A4" s="56" t="s">
        <v>131</v>
      </c>
      <c r="B4" s="57" t="s">
        <v>166</v>
      </c>
      <c r="C4" s="58" t="s">
        <v>132</v>
      </c>
      <c r="D4" s="59" t="s">
        <v>161</v>
      </c>
      <c r="E4" s="59" t="s">
        <v>2</v>
      </c>
    </row>
    <row r="5" spans="1:5" ht="13.5">
      <c r="A5" s="8"/>
      <c r="B5" s="34" t="s">
        <v>3</v>
      </c>
      <c r="C5" s="44"/>
      <c r="D5" s="7"/>
      <c r="E5" s="7"/>
    </row>
    <row r="6" spans="1:5" ht="12.75">
      <c r="A6" s="5">
        <v>1</v>
      </c>
      <c r="B6" s="6" t="s">
        <v>6</v>
      </c>
      <c r="C6" s="60">
        <v>747052</v>
      </c>
      <c r="D6" s="60">
        <v>170685</v>
      </c>
      <c r="E6" s="45">
        <f>SUM(C6:D6)</f>
        <v>917737</v>
      </c>
    </row>
    <row r="7" spans="1:5" ht="12.75">
      <c r="A7" s="5">
        <v>2</v>
      </c>
      <c r="B7" s="6" t="s">
        <v>7</v>
      </c>
      <c r="C7" s="60">
        <v>1074456</v>
      </c>
      <c r="D7" s="60">
        <v>199098</v>
      </c>
      <c r="E7" s="45">
        <f aca="true" t="shared" si="0" ref="E7:E70">SUM(C7:D7)</f>
        <v>1273554</v>
      </c>
    </row>
    <row r="8" spans="1:5" ht="12.75">
      <c r="A8" s="5">
        <v>3</v>
      </c>
      <c r="B8" s="6" t="s">
        <v>140</v>
      </c>
      <c r="C8" s="60">
        <v>485393</v>
      </c>
      <c r="D8" s="60">
        <v>245586</v>
      </c>
      <c r="E8" s="45">
        <f t="shared" si="0"/>
        <v>730979</v>
      </c>
    </row>
    <row r="9" spans="1:5" ht="12.75">
      <c r="A9" s="5">
        <v>4</v>
      </c>
      <c r="B9" s="6" t="s">
        <v>8</v>
      </c>
      <c r="C9" s="60">
        <v>270639</v>
      </c>
      <c r="D9" s="60">
        <v>124687</v>
      </c>
      <c r="E9" s="45">
        <f t="shared" si="0"/>
        <v>395326</v>
      </c>
    </row>
    <row r="10" spans="1:5" ht="12.75">
      <c r="A10" s="5">
        <v>5</v>
      </c>
      <c r="B10" s="6" t="s">
        <v>9</v>
      </c>
      <c r="C10" s="60">
        <v>728582</v>
      </c>
      <c r="D10" s="60">
        <v>167905</v>
      </c>
      <c r="E10" s="45">
        <f t="shared" si="0"/>
        <v>896487</v>
      </c>
    </row>
    <row r="11" spans="1:5" ht="12.75">
      <c r="A11" s="5">
        <v>6</v>
      </c>
      <c r="B11" s="6" t="s">
        <v>10</v>
      </c>
      <c r="C11" s="60">
        <v>362838</v>
      </c>
      <c r="D11" s="60">
        <v>133747</v>
      </c>
      <c r="E11" s="45">
        <f t="shared" si="0"/>
        <v>496585</v>
      </c>
    </row>
    <row r="12" spans="1:5" ht="12.75">
      <c r="A12" s="5">
        <v>7</v>
      </c>
      <c r="B12" s="6" t="s">
        <v>11</v>
      </c>
      <c r="C12" s="60">
        <v>793980</v>
      </c>
      <c r="D12" s="60">
        <v>172126</v>
      </c>
      <c r="E12" s="45">
        <f t="shared" si="0"/>
        <v>966106</v>
      </c>
    </row>
    <row r="13" spans="1:5" ht="12.75">
      <c r="A13" s="5">
        <v>8</v>
      </c>
      <c r="B13" s="6" t="s">
        <v>12</v>
      </c>
      <c r="C13" s="60">
        <v>1594893</v>
      </c>
      <c r="D13" s="60">
        <v>248514</v>
      </c>
      <c r="E13" s="45">
        <f t="shared" si="0"/>
        <v>1843407</v>
      </c>
    </row>
    <row r="14" spans="1:5" ht="12.75">
      <c r="A14" s="5">
        <v>9</v>
      </c>
      <c r="B14" s="6" t="s">
        <v>13</v>
      </c>
      <c r="C14" s="60">
        <v>31912</v>
      </c>
      <c r="D14" s="60">
        <v>103150</v>
      </c>
      <c r="E14" s="45">
        <f t="shared" si="0"/>
        <v>135062</v>
      </c>
    </row>
    <row r="15" spans="1:5" ht="15">
      <c r="A15" s="5">
        <v>10</v>
      </c>
      <c r="B15" s="6" t="s">
        <v>202</v>
      </c>
      <c r="C15" s="60">
        <v>1537558</v>
      </c>
      <c r="D15" s="60">
        <v>344560</v>
      </c>
      <c r="E15" s="45">
        <f t="shared" si="0"/>
        <v>1882118</v>
      </c>
    </row>
    <row r="16" spans="1:5" ht="12.75">
      <c r="A16" s="5">
        <v>11</v>
      </c>
      <c r="B16" s="6" t="s">
        <v>14</v>
      </c>
      <c r="C16" s="60">
        <v>139961</v>
      </c>
      <c r="D16" s="60">
        <v>113116</v>
      </c>
      <c r="E16" s="45">
        <f t="shared" si="0"/>
        <v>253077</v>
      </c>
    </row>
    <row r="17" spans="1:5" ht="12.75">
      <c r="A17" s="5">
        <v>12</v>
      </c>
      <c r="B17" s="6" t="s">
        <v>15</v>
      </c>
      <c r="C17" s="60">
        <v>662583</v>
      </c>
      <c r="D17" s="60">
        <v>160554</v>
      </c>
      <c r="E17" s="45">
        <f t="shared" si="0"/>
        <v>823137</v>
      </c>
    </row>
    <row r="18" spans="1:5" ht="12.75">
      <c r="A18" s="5">
        <v>13</v>
      </c>
      <c r="B18" s="6" t="s">
        <v>16</v>
      </c>
      <c r="C18" s="60">
        <v>354695</v>
      </c>
      <c r="D18" s="60">
        <v>133149</v>
      </c>
      <c r="E18" s="45">
        <f t="shared" si="0"/>
        <v>487844</v>
      </c>
    </row>
    <row r="19" spans="1:5" ht="12.75">
      <c r="A19" s="5">
        <v>14</v>
      </c>
      <c r="B19" s="6" t="s">
        <v>17</v>
      </c>
      <c r="C19" s="60">
        <v>506101</v>
      </c>
      <c r="D19" s="60">
        <v>148056</v>
      </c>
      <c r="E19" s="45">
        <f t="shared" si="0"/>
        <v>654157</v>
      </c>
    </row>
    <row r="20" spans="1:5" ht="12.75">
      <c r="A20" s="5">
        <v>15</v>
      </c>
      <c r="B20" s="6" t="s">
        <v>18</v>
      </c>
      <c r="C20" s="60">
        <v>328894</v>
      </c>
      <c r="D20" s="60">
        <v>131173</v>
      </c>
      <c r="E20" s="45">
        <f t="shared" si="0"/>
        <v>460067</v>
      </c>
    </row>
    <row r="21" spans="1:5" ht="12.75">
      <c r="A21" s="5">
        <v>16</v>
      </c>
      <c r="B21" s="6" t="s">
        <v>19</v>
      </c>
      <c r="C21" s="60">
        <v>1402031</v>
      </c>
      <c r="D21" s="60">
        <v>231507</v>
      </c>
      <c r="E21" s="45">
        <f t="shared" si="0"/>
        <v>1633538</v>
      </c>
    </row>
    <row r="22" spans="1:5" ht="12.75">
      <c r="A22" s="5">
        <v>17</v>
      </c>
      <c r="B22" s="6" t="s">
        <v>20</v>
      </c>
      <c r="C22" s="60">
        <v>585811</v>
      </c>
      <c r="D22" s="60">
        <v>153966</v>
      </c>
      <c r="E22" s="45">
        <f t="shared" si="0"/>
        <v>739777</v>
      </c>
    </row>
    <row r="23" spans="1:5" ht="12.75">
      <c r="A23" s="5">
        <v>18</v>
      </c>
      <c r="B23" s="6" t="s">
        <v>21</v>
      </c>
      <c r="C23" s="60">
        <v>631592</v>
      </c>
      <c r="D23" s="60">
        <v>159463</v>
      </c>
      <c r="E23" s="45">
        <f t="shared" si="0"/>
        <v>791055</v>
      </c>
    </row>
    <row r="24" spans="1:5" ht="12.75">
      <c r="A24" s="5">
        <v>19</v>
      </c>
      <c r="B24" s="6" t="s">
        <v>22</v>
      </c>
      <c r="C24" s="60">
        <v>112771</v>
      </c>
      <c r="D24" s="60">
        <v>238325.51</v>
      </c>
      <c r="E24" s="45">
        <f t="shared" si="0"/>
        <v>351096.51</v>
      </c>
    </row>
    <row r="25" spans="1:5" ht="12.75">
      <c r="A25" s="5">
        <v>20</v>
      </c>
      <c r="B25" s="6" t="s">
        <v>23</v>
      </c>
      <c r="C25" s="60">
        <v>362751</v>
      </c>
      <c r="D25" s="60">
        <v>133932</v>
      </c>
      <c r="E25" s="45">
        <f t="shared" si="0"/>
        <v>496683</v>
      </c>
    </row>
    <row r="26" spans="1:5" ht="12.75">
      <c r="A26" s="5">
        <v>21</v>
      </c>
      <c r="B26" s="6" t="s">
        <v>24</v>
      </c>
      <c r="C26" s="60">
        <v>8281842</v>
      </c>
      <c r="D26" s="60">
        <v>859082</v>
      </c>
      <c r="E26" s="45">
        <f t="shared" si="0"/>
        <v>9140924</v>
      </c>
    </row>
    <row r="27" spans="1:5" ht="12.75">
      <c r="A27" s="5">
        <v>22</v>
      </c>
      <c r="B27" s="6" t="s">
        <v>25</v>
      </c>
      <c r="C27" s="60">
        <v>210920</v>
      </c>
      <c r="D27" s="60">
        <v>119993</v>
      </c>
      <c r="E27" s="45">
        <f t="shared" si="0"/>
        <v>330913</v>
      </c>
    </row>
    <row r="28" spans="1:5" ht="12.75">
      <c r="A28" s="5">
        <v>23</v>
      </c>
      <c r="B28" s="6" t="s">
        <v>26</v>
      </c>
      <c r="C28" s="60">
        <v>111095</v>
      </c>
      <c r="D28" s="60">
        <v>110295</v>
      </c>
      <c r="E28" s="45">
        <f t="shared" si="0"/>
        <v>221390</v>
      </c>
    </row>
    <row r="29" spans="1:5" ht="12.75">
      <c r="A29" s="5">
        <v>24</v>
      </c>
      <c r="B29" s="6" t="s">
        <v>27</v>
      </c>
      <c r="C29" s="60">
        <v>960543</v>
      </c>
      <c r="D29" s="60">
        <v>188145</v>
      </c>
      <c r="E29" s="45">
        <f t="shared" si="0"/>
        <v>1148688</v>
      </c>
    </row>
    <row r="30" spans="1:5" ht="12.75">
      <c r="A30" s="5">
        <v>25</v>
      </c>
      <c r="B30" s="6" t="s">
        <v>28</v>
      </c>
      <c r="C30" s="60">
        <v>230287</v>
      </c>
      <c r="D30" s="60">
        <v>120857</v>
      </c>
      <c r="E30" s="45">
        <f t="shared" si="0"/>
        <v>351144</v>
      </c>
    </row>
    <row r="31" spans="1:5" ht="12.75">
      <c r="A31" s="5">
        <v>26</v>
      </c>
      <c r="B31" s="6" t="s">
        <v>29</v>
      </c>
      <c r="C31" s="60">
        <v>420090</v>
      </c>
      <c r="D31" s="60">
        <v>138750</v>
      </c>
      <c r="E31" s="45">
        <f t="shared" si="0"/>
        <v>558840</v>
      </c>
    </row>
    <row r="32" spans="1:5" ht="12.75">
      <c r="A32" s="5">
        <v>27</v>
      </c>
      <c r="B32" s="6" t="s">
        <v>30</v>
      </c>
      <c r="C32" s="60">
        <v>764070</v>
      </c>
      <c r="D32" s="60">
        <v>169779</v>
      </c>
      <c r="E32" s="45">
        <f t="shared" si="0"/>
        <v>933849</v>
      </c>
    </row>
    <row r="33" spans="1:5" ht="12.75">
      <c r="A33" s="5">
        <v>28</v>
      </c>
      <c r="B33" s="6" t="s">
        <v>31</v>
      </c>
      <c r="C33" s="60">
        <v>214294</v>
      </c>
      <c r="D33" s="60">
        <v>120157</v>
      </c>
      <c r="E33" s="45">
        <f t="shared" si="0"/>
        <v>334451</v>
      </c>
    </row>
    <row r="34" spans="1:5" ht="15">
      <c r="A34" s="5">
        <v>29</v>
      </c>
      <c r="B34" s="6" t="s">
        <v>207</v>
      </c>
      <c r="C34" s="60">
        <v>9179514</v>
      </c>
      <c r="D34" s="60">
        <v>1039423</v>
      </c>
      <c r="E34" s="45">
        <f t="shared" si="0"/>
        <v>10218937</v>
      </c>
    </row>
    <row r="35" spans="1:5" ht="12.75">
      <c r="A35" s="5">
        <v>30</v>
      </c>
      <c r="B35" s="6" t="s">
        <v>32</v>
      </c>
      <c r="C35" s="60">
        <v>882221</v>
      </c>
      <c r="D35" s="60">
        <v>180629</v>
      </c>
      <c r="E35" s="45">
        <f t="shared" si="0"/>
        <v>1062850</v>
      </c>
    </row>
    <row r="36" spans="1:5" ht="12.75">
      <c r="A36" s="5">
        <v>31</v>
      </c>
      <c r="B36" s="6" t="s">
        <v>33</v>
      </c>
      <c r="C36" s="60">
        <v>308293</v>
      </c>
      <c r="D36" s="60">
        <v>128805</v>
      </c>
      <c r="E36" s="45">
        <f t="shared" si="0"/>
        <v>437098</v>
      </c>
    </row>
    <row r="37" spans="1:5" ht="12.75">
      <c r="A37" s="5">
        <v>32</v>
      </c>
      <c r="B37" s="6" t="s">
        <v>34</v>
      </c>
      <c r="C37" s="60">
        <v>508673</v>
      </c>
      <c r="D37" s="60">
        <v>145997</v>
      </c>
      <c r="E37" s="45">
        <f t="shared" si="0"/>
        <v>654670</v>
      </c>
    </row>
    <row r="38" spans="1:5" ht="12.75">
      <c r="A38" s="5">
        <v>33</v>
      </c>
      <c r="B38" s="6" t="s">
        <v>35</v>
      </c>
      <c r="C38" s="60">
        <v>980398</v>
      </c>
      <c r="D38" s="60">
        <v>190986</v>
      </c>
      <c r="E38" s="45">
        <f t="shared" si="0"/>
        <v>1171384</v>
      </c>
    </row>
    <row r="39" spans="1:5" ht="12.75">
      <c r="A39" s="5">
        <v>34</v>
      </c>
      <c r="B39" s="6" t="s">
        <v>36</v>
      </c>
      <c r="C39" s="60">
        <v>1728182</v>
      </c>
      <c r="D39" s="60">
        <v>256832</v>
      </c>
      <c r="E39" s="45">
        <f t="shared" si="0"/>
        <v>1985014</v>
      </c>
    </row>
    <row r="40" spans="1:5" ht="12.75">
      <c r="A40" s="5">
        <v>35</v>
      </c>
      <c r="B40" s="6" t="s">
        <v>37</v>
      </c>
      <c r="C40" s="60">
        <v>408674</v>
      </c>
      <c r="D40" s="60">
        <v>138523</v>
      </c>
      <c r="E40" s="45">
        <f t="shared" si="0"/>
        <v>547197</v>
      </c>
    </row>
    <row r="41" spans="1:5" ht="12.75">
      <c r="A41" s="5">
        <v>36</v>
      </c>
      <c r="B41" s="6" t="s">
        <v>38</v>
      </c>
      <c r="C41" s="60">
        <v>879154</v>
      </c>
      <c r="D41" s="60">
        <v>181782</v>
      </c>
      <c r="E41" s="45">
        <f t="shared" si="0"/>
        <v>1060936</v>
      </c>
    </row>
    <row r="42" spans="1:5" ht="12.75">
      <c r="A42" s="5">
        <v>37</v>
      </c>
      <c r="B42" s="6" t="s">
        <v>39</v>
      </c>
      <c r="C42" s="60">
        <v>105449</v>
      </c>
      <c r="D42" s="60">
        <v>109471</v>
      </c>
      <c r="E42" s="45">
        <f t="shared" si="0"/>
        <v>214920</v>
      </c>
    </row>
    <row r="43" spans="1:5" ht="12.75">
      <c r="A43" s="5">
        <v>38</v>
      </c>
      <c r="B43" s="6" t="s">
        <v>40</v>
      </c>
      <c r="C43" s="60">
        <v>331250</v>
      </c>
      <c r="D43" s="60">
        <v>130699</v>
      </c>
      <c r="E43" s="45">
        <f t="shared" si="0"/>
        <v>461949</v>
      </c>
    </row>
    <row r="44" spans="1:5" ht="12.75">
      <c r="A44" s="5">
        <v>39</v>
      </c>
      <c r="B44" s="6" t="s">
        <v>41</v>
      </c>
      <c r="C44" s="60">
        <v>401668</v>
      </c>
      <c r="D44" s="60">
        <v>137762</v>
      </c>
      <c r="E44" s="45">
        <f t="shared" si="0"/>
        <v>539430</v>
      </c>
    </row>
    <row r="45" spans="1:5" ht="15">
      <c r="A45" s="5">
        <v>40</v>
      </c>
      <c r="B45" s="6" t="s">
        <v>211</v>
      </c>
      <c r="C45" s="60">
        <v>427346</v>
      </c>
      <c r="D45" s="60">
        <v>239676</v>
      </c>
      <c r="E45" s="45">
        <f t="shared" si="0"/>
        <v>667022</v>
      </c>
    </row>
    <row r="46" spans="1:5" ht="12.75">
      <c r="A46" s="5">
        <v>41</v>
      </c>
      <c r="B46" s="6" t="s">
        <v>42</v>
      </c>
      <c r="C46" s="60">
        <v>976213</v>
      </c>
      <c r="D46" s="60">
        <v>191707</v>
      </c>
      <c r="E46" s="45">
        <f t="shared" si="0"/>
        <v>1167920</v>
      </c>
    </row>
    <row r="47" spans="1:5" ht="12.75">
      <c r="A47" s="5">
        <v>42</v>
      </c>
      <c r="B47" s="6" t="s">
        <v>43</v>
      </c>
      <c r="C47" s="60">
        <v>2354804</v>
      </c>
      <c r="D47" s="60">
        <v>319342</v>
      </c>
      <c r="E47" s="45">
        <f t="shared" si="0"/>
        <v>2674146</v>
      </c>
    </row>
    <row r="48" spans="1:5" ht="12.75">
      <c r="A48" s="5">
        <v>43</v>
      </c>
      <c r="B48" s="6" t="s">
        <v>44</v>
      </c>
      <c r="C48" s="60">
        <v>5746646</v>
      </c>
      <c r="D48" s="60">
        <v>626891</v>
      </c>
      <c r="E48" s="45">
        <f t="shared" si="0"/>
        <v>6373537</v>
      </c>
    </row>
    <row r="49" spans="1:5" ht="12.75">
      <c r="A49" s="5">
        <v>44</v>
      </c>
      <c r="B49" s="6" t="s">
        <v>45</v>
      </c>
      <c r="C49" s="60">
        <v>1221044</v>
      </c>
      <c r="D49" s="60">
        <v>215302</v>
      </c>
      <c r="E49" s="45">
        <f t="shared" si="0"/>
        <v>1436346</v>
      </c>
    </row>
    <row r="50" spans="1:5" ht="12.75">
      <c r="A50" s="5">
        <v>45</v>
      </c>
      <c r="B50" s="6" t="s">
        <v>46</v>
      </c>
      <c r="C50" s="60">
        <v>21859</v>
      </c>
      <c r="D50" s="60">
        <v>102121</v>
      </c>
      <c r="E50" s="45">
        <f t="shared" si="0"/>
        <v>123980</v>
      </c>
    </row>
    <row r="51" spans="1:5" ht="12.75">
      <c r="A51" s="5">
        <v>46</v>
      </c>
      <c r="B51" s="6" t="s">
        <v>47</v>
      </c>
      <c r="C51" s="60">
        <v>735699</v>
      </c>
      <c r="D51" s="60">
        <v>168070</v>
      </c>
      <c r="E51" s="45">
        <f t="shared" si="0"/>
        <v>903769</v>
      </c>
    </row>
    <row r="52" spans="1:5" ht="12.75">
      <c r="A52" s="5">
        <v>47</v>
      </c>
      <c r="B52" s="6" t="s">
        <v>136</v>
      </c>
      <c r="C52" s="60" t="s">
        <v>176</v>
      </c>
      <c r="D52" s="60" t="s">
        <v>176</v>
      </c>
      <c r="E52" s="45">
        <f t="shared" si="0"/>
        <v>0</v>
      </c>
    </row>
    <row r="53" spans="1:5" ht="12.75">
      <c r="A53" s="5">
        <v>48</v>
      </c>
      <c r="B53" s="6" t="s">
        <v>48</v>
      </c>
      <c r="C53" s="60">
        <v>516015</v>
      </c>
      <c r="D53" s="60">
        <v>146245</v>
      </c>
      <c r="E53" s="45">
        <f t="shared" si="0"/>
        <v>662260</v>
      </c>
    </row>
    <row r="54" spans="1:5" ht="12.75">
      <c r="A54" s="5">
        <v>49</v>
      </c>
      <c r="B54" s="6" t="s">
        <v>49</v>
      </c>
      <c r="C54" s="60">
        <v>104683</v>
      </c>
      <c r="D54" s="60">
        <v>109512</v>
      </c>
      <c r="E54" s="45">
        <f t="shared" si="0"/>
        <v>214195</v>
      </c>
    </row>
    <row r="55" spans="1:5" ht="12.75">
      <c r="A55" s="5">
        <v>50</v>
      </c>
      <c r="B55" s="6" t="s">
        <v>50</v>
      </c>
      <c r="C55" s="60">
        <v>318053</v>
      </c>
      <c r="D55" s="60">
        <v>128496</v>
      </c>
      <c r="E55" s="45">
        <f t="shared" si="0"/>
        <v>446549</v>
      </c>
    </row>
    <row r="56" spans="1:5" ht="12.75">
      <c r="A56" s="5">
        <v>51</v>
      </c>
      <c r="B56" s="6" t="s">
        <v>51</v>
      </c>
      <c r="C56" s="60">
        <v>93909</v>
      </c>
      <c r="D56" s="60">
        <v>109039</v>
      </c>
      <c r="E56" s="45">
        <f t="shared" si="0"/>
        <v>202948</v>
      </c>
    </row>
    <row r="57" spans="1:5" ht="12.75">
      <c r="A57" s="5">
        <v>52</v>
      </c>
      <c r="B57" s="6" t="s">
        <v>52</v>
      </c>
      <c r="C57" s="60">
        <v>633932</v>
      </c>
      <c r="D57" s="60">
        <v>159237</v>
      </c>
      <c r="E57" s="45">
        <f t="shared" si="0"/>
        <v>793169</v>
      </c>
    </row>
    <row r="58" spans="1:5" ht="12.75">
      <c r="A58" s="5">
        <v>53</v>
      </c>
      <c r="B58" s="6" t="s">
        <v>53</v>
      </c>
      <c r="C58" s="60">
        <v>3651027</v>
      </c>
      <c r="D58" s="60">
        <v>418276</v>
      </c>
      <c r="E58" s="45">
        <f t="shared" si="0"/>
        <v>4069303</v>
      </c>
    </row>
    <row r="59" spans="1:5" ht="12.75">
      <c r="A59" s="5">
        <v>54</v>
      </c>
      <c r="B59" s="6" t="s">
        <v>54</v>
      </c>
      <c r="C59" s="60">
        <v>450754</v>
      </c>
      <c r="D59" s="60">
        <v>140747</v>
      </c>
      <c r="E59" s="45">
        <f t="shared" si="0"/>
        <v>591501</v>
      </c>
    </row>
    <row r="60" spans="1:5" ht="12.75">
      <c r="A60" s="5">
        <v>55</v>
      </c>
      <c r="B60" s="6" t="s">
        <v>55</v>
      </c>
      <c r="C60" s="60">
        <v>273272</v>
      </c>
      <c r="D60" s="60">
        <v>126396</v>
      </c>
      <c r="E60" s="45">
        <f t="shared" si="0"/>
        <v>399668</v>
      </c>
    </row>
    <row r="61" spans="1:5" ht="12.75">
      <c r="A61" s="5">
        <v>56</v>
      </c>
      <c r="B61" s="6" t="s">
        <v>56</v>
      </c>
      <c r="C61" s="60">
        <v>231516</v>
      </c>
      <c r="D61" s="60">
        <v>121455</v>
      </c>
      <c r="E61" s="45">
        <f t="shared" si="0"/>
        <v>352971</v>
      </c>
    </row>
    <row r="62" spans="1:5" ht="12.75">
      <c r="A62" s="5">
        <v>57</v>
      </c>
      <c r="B62" s="6" t="s">
        <v>57</v>
      </c>
      <c r="C62" s="60">
        <v>151061</v>
      </c>
      <c r="D62" s="60">
        <v>113980</v>
      </c>
      <c r="E62" s="45">
        <f t="shared" si="0"/>
        <v>265041</v>
      </c>
    </row>
    <row r="63" spans="1:5" ht="12.75">
      <c r="A63" s="5">
        <v>58</v>
      </c>
      <c r="B63" s="6" t="s">
        <v>58</v>
      </c>
      <c r="C63" s="60">
        <v>724312</v>
      </c>
      <c r="D63" s="60">
        <v>167781</v>
      </c>
      <c r="E63" s="45">
        <f t="shared" si="0"/>
        <v>892093</v>
      </c>
    </row>
    <row r="64" spans="1:5" ht="12.75">
      <c r="A64" s="5">
        <v>59</v>
      </c>
      <c r="B64" s="6" t="s">
        <v>59</v>
      </c>
      <c r="C64" s="60">
        <v>113663</v>
      </c>
      <c r="D64" s="60">
        <v>110974</v>
      </c>
      <c r="E64" s="45">
        <f t="shared" si="0"/>
        <v>224637</v>
      </c>
    </row>
    <row r="65" spans="1:5" ht="12.75">
      <c r="A65" s="5">
        <v>60</v>
      </c>
      <c r="B65" s="6" t="s">
        <v>60</v>
      </c>
      <c r="C65" s="60">
        <v>1334265</v>
      </c>
      <c r="D65" s="60">
        <v>222509</v>
      </c>
      <c r="E65" s="45">
        <f t="shared" si="0"/>
        <v>1556774</v>
      </c>
    </row>
    <row r="66" spans="1:5" ht="12.75">
      <c r="A66" s="5">
        <v>62</v>
      </c>
      <c r="B66" s="6" t="s">
        <v>61</v>
      </c>
      <c r="C66" s="60">
        <v>232773</v>
      </c>
      <c r="D66" s="60">
        <v>121166</v>
      </c>
      <c r="E66" s="45">
        <f t="shared" si="0"/>
        <v>353939</v>
      </c>
    </row>
    <row r="67" spans="1:5" ht="12.75">
      <c r="A67" s="5">
        <v>63</v>
      </c>
      <c r="B67" s="6" t="s">
        <v>62</v>
      </c>
      <c r="C67" s="60">
        <v>359047</v>
      </c>
      <c r="D67" s="60">
        <v>132635</v>
      </c>
      <c r="E67" s="45">
        <f t="shared" si="0"/>
        <v>491682</v>
      </c>
    </row>
    <row r="68" spans="1:5" ht="12.75">
      <c r="A68" s="5">
        <v>65</v>
      </c>
      <c r="B68" s="6" t="s">
        <v>63</v>
      </c>
      <c r="C68" s="60">
        <v>245210</v>
      </c>
      <c r="D68" s="60">
        <v>121990</v>
      </c>
      <c r="E68" s="45">
        <f t="shared" si="0"/>
        <v>367200</v>
      </c>
    </row>
    <row r="69" spans="1:5" ht="12.75">
      <c r="A69" s="5">
        <v>66</v>
      </c>
      <c r="B69" s="6" t="s">
        <v>64</v>
      </c>
      <c r="C69" s="60">
        <v>111000</v>
      </c>
      <c r="D69" s="60">
        <v>110480</v>
      </c>
      <c r="E69" s="45">
        <f t="shared" si="0"/>
        <v>221480</v>
      </c>
    </row>
    <row r="70" spans="1:5" ht="12.75">
      <c r="A70" s="5">
        <v>67</v>
      </c>
      <c r="B70" s="6" t="s">
        <v>65</v>
      </c>
      <c r="C70" s="60">
        <v>374985</v>
      </c>
      <c r="D70" s="60">
        <v>134755</v>
      </c>
      <c r="E70" s="45">
        <f t="shared" si="0"/>
        <v>509740</v>
      </c>
    </row>
    <row r="71" spans="1:5" ht="12.75">
      <c r="A71" s="5">
        <v>68</v>
      </c>
      <c r="B71" s="6" t="s">
        <v>66</v>
      </c>
      <c r="C71" s="60">
        <v>637952</v>
      </c>
      <c r="D71" s="60">
        <v>156910</v>
      </c>
      <c r="E71" s="45">
        <f aca="true" t="shared" si="1" ref="E71:E134">SUM(C71:D71)</f>
        <v>794862</v>
      </c>
    </row>
    <row r="72" spans="1:5" ht="12.75">
      <c r="A72" s="5">
        <v>69</v>
      </c>
      <c r="B72" s="6" t="s">
        <v>67</v>
      </c>
      <c r="C72" s="60">
        <v>559250</v>
      </c>
      <c r="D72" s="60">
        <v>151763</v>
      </c>
      <c r="E72" s="45">
        <f t="shared" si="1"/>
        <v>711013</v>
      </c>
    </row>
    <row r="73" spans="1:5" ht="12.75">
      <c r="A73" s="5">
        <v>70</v>
      </c>
      <c r="B73" s="6" t="s">
        <v>68</v>
      </c>
      <c r="C73" s="60">
        <v>423501</v>
      </c>
      <c r="D73" s="60">
        <v>139162</v>
      </c>
      <c r="E73" s="45">
        <f t="shared" si="1"/>
        <v>562663</v>
      </c>
    </row>
    <row r="74" spans="1:5" ht="12.75">
      <c r="A74" s="5">
        <v>71</v>
      </c>
      <c r="B74" s="6" t="s">
        <v>69</v>
      </c>
      <c r="C74" s="60">
        <v>1493543</v>
      </c>
      <c r="D74" s="60">
        <v>239063</v>
      </c>
      <c r="E74" s="45">
        <f t="shared" si="1"/>
        <v>1732606</v>
      </c>
    </row>
    <row r="75" spans="1:5" ht="12.75">
      <c r="A75" s="5">
        <v>72</v>
      </c>
      <c r="B75" s="6" t="s">
        <v>70</v>
      </c>
      <c r="C75" s="60">
        <v>606251</v>
      </c>
      <c r="D75" s="60">
        <v>156189</v>
      </c>
      <c r="E75" s="45">
        <f t="shared" si="1"/>
        <v>762440</v>
      </c>
    </row>
    <row r="76" spans="1:5" ht="12.75">
      <c r="A76" s="5">
        <v>73</v>
      </c>
      <c r="B76" s="6" t="s">
        <v>71</v>
      </c>
      <c r="C76" s="60">
        <v>405524</v>
      </c>
      <c r="D76" s="60">
        <v>138585</v>
      </c>
      <c r="E76" s="45">
        <f t="shared" si="1"/>
        <v>544109</v>
      </c>
    </row>
    <row r="77" spans="1:5" ht="12.75">
      <c r="A77" s="5">
        <v>74</v>
      </c>
      <c r="B77" s="6" t="s">
        <v>72</v>
      </c>
      <c r="C77" s="60">
        <v>1055863</v>
      </c>
      <c r="D77" s="60">
        <v>195845</v>
      </c>
      <c r="E77" s="45">
        <f t="shared" si="1"/>
        <v>1251708</v>
      </c>
    </row>
    <row r="78" spans="1:5" ht="12.75">
      <c r="A78" s="5">
        <v>75</v>
      </c>
      <c r="B78" s="6" t="s">
        <v>73</v>
      </c>
      <c r="C78" s="60">
        <v>8987954</v>
      </c>
      <c r="D78" s="60">
        <v>912759</v>
      </c>
      <c r="E78" s="45">
        <f t="shared" si="1"/>
        <v>9900713</v>
      </c>
    </row>
    <row r="79" spans="1:5" ht="12.75">
      <c r="A79" s="5">
        <v>77</v>
      </c>
      <c r="B79" s="6" t="s">
        <v>74</v>
      </c>
      <c r="C79" s="60">
        <v>740941</v>
      </c>
      <c r="D79" s="60">
        <v>170664</v>
      </c>
      <c r="E79" s="45">
        <f t="shared" si="1"/>
        <v>911605</v>
      </c>
    </row>
    <row r="80" spans="1:5" ht="12.75">
      <c r="A80" s="5">
        <v>78</v>
      </c>
      <c r="B80" s="6" t="s">
        <v>75</v>
      </c>
      <c r="C80" s="60">
        <v>53301</v>
      </c>
      <c r="D80" s="60">
        <v>105168</v>
      </c>
      <c r="E80" s="45">
        <f t="shared" si="1"/>
        <v>158469</v>
      </c>
    </row>
    <row r="81" spans="1:5" ht="12.75">
      <c r="A81" s="5">
        <v>79</v>
      </c>
      <c r="B81" s="6" t="s">
        <v>76</v>
      </c>
      <c r="C81" s="60">
        <v>171907</v>
      </c>
      <c r="D81" s="60">
        <v>115628</v>
      </c>
      <c r="E81" s="45">
        <f t="shared" si="1"/>
        <v>287535</v>
      </c>
    </row>
    <row r="82" spans="1:5" ht="12.75">
      <c r="A82" s="5">
        <v>80</v>
      </c>
      <c r="B82" s="6" t="s">
        <v>77</v>
      </c>
      <c r="C82" s="60">
        <v>2058866</v>
      </c>
      <c r="D82" s="60">
        <v>289940</v>
      </c>
      <c r="E82" s="45">
        <f t="shared" si="1"/>
        <v>2348806</v>
      </c>
    </row>
    <row r="83" spans="1:5" ht="12.75">
      <c r="A83" s="5">
        <v>81</v>
      </c>
      <c r="B83" s="6" t="s">
        <v>78</v>
      </c>
      <c r="C83" s="60">
        <v>324025</v>
      </c>
      <c r="D83" s="60">
        <v>130493</v>
      </c>
      <c r="E83" s="45">
        <f t="shared" si="1"/>
        <v>454518</v>
      </c>
    </row>
    <row r="84" spans="1:5" ht="12.75">
      <c r="A84" s="5">
        <v>82</v>
      </c>
      <c r="B84" s="6" t="s">
        <v>79</v>
      </c>
      <c r="C84" s="60">
        <v>1693056</v>
      </c>
      <c r="D84" s="60">
        <v>257120</v>
      </c>
      <c r="E84" s="45">
        <f t="shared" si="1"/>
        <v>1950176</v>
      </c>
    </row>
    <row r="85" spans="1:5" ht="12.75">
      <c r="A85" s="5">
        <v>83</v>
      </c>
      <c r="B85" s="6" t="s">
        <v>80</v>
      </c>
      <c r="C85" s="60">
        <v>709707</v>
      </c>
      <c r="D85" s="60">
        <v>165269</v>
      </c>
      <c r="E85" s="45">
        <f t="shared" si="1"/>
        <v>874976</v>
      </c>
    </row>
    <row r="86" spans="1:5" ht="12.75">
      <c r="A86" s="5">
        <v>84</v>
      </c>
      <c r="B86" s="6" t="s">
        <v>81</v>
      </c>
      <c r="C86" s="60">
        <v>686242</v>
      </c>
      <c r="D86" s="60">
        <v>163458</v>
      </c>
      <c r="E86" s="45">
        <f t="shared" si="1"/>
        <v>849700</v>
      </c>
    </row>
    <row r="87" spans="1:5" ht="12.75">
      <c r="A87" s="5">
        <v>85</v>
      </c>
      <c r="B87" s="6" t="s">
        <v>82</v>
      </c>
      <c r="C87" s="60">
        <v>889680</v>
      </c>
      <c r="D87" s="60">
        <v>181762</v>
      </c>
      <c r="E87" s="45">
        <f t="shared" si="1"/>
        <v>1071442</v>
      </c>
    </row>
    <row r="88" spans="1:5" ht="12.75">
      <c r="A88" s="5">
        <v>86</v>
      </c>
      <c r="B88" s="6" t="s">
        <v>83</v>
      </c>
      <c r="C88" s="60">
        <v>849910</v>
      </c>
      <c r="D88" s="60">
        <v>179456</v>
      </c>
      <c r="E88" s="45">
        <f t="shared" si="1"/>
        <v>1029366</v>
      </c>
    </row>
    <row r="89" spans="1:5" ht="12.75">
      <c r="A89" s="5">
        <v>87</v>
      </c>
      <c r="B89" s="6" t="s">
        <v>84</v>
      </c>
      <c r="C89" s="60">
        <v>455624</v>
      </c>
      <c r="D89" s="60">
        <v>141941</v>
      </c>
      <c r="E89" s="45">
        <f t="shared" si="1"/>
        <v>597565</v>
      </c>
    </row>
    <row r="90" spans="1:5" ht="12.75">
      <c r="A90" s="5">
        <v>88</v>
      </c>
      <c r="B90" s="6" t="s">
        <v>85</v>
      </c>
      <c r="C90" s="60">
        <v>3490378</v>
      </c>
      <c r="D90" s="60">
        <v>420870</v>
      </c>
      <c r="E90" s="45">
        <f t="shared" si="1"/>
        <v>3911248</v>
      </c>
    </row>
    <row r="91" spans="1:5" ht="12.75">
      <c r="A91" s="5">
        <v>89</v>
      </c>
      <c r="B91" s="6" t="s">
        <v>86</v>
      </c>
      <c r="C91" s="60">
        <v>3780071</v>
      </c>
      <c r="D91" s="60">
        <v>450231</v>
      </c>
      <c r="E91" s="45">
        <f t="shared" si="1"/>
        <v>4230302</v>
      </c>
    </row>
    <row r="92" spans="1:5" ht="12.75">
      <c r="A92" s="5">
        <v>90</v>
      </c>
      <c r="B92" s="6" t="s">
        <v>87</v>
      </c>
      <c r="C92" s="60">
        <v>47344</v>
      </c>
      <c r="D92" s="60">
        <v>104447</v>
      </c>
      <c r="E92" s="45">
        <f t="shared" si="1"/>
        <v>151791</v>
      </c>
    </row>
    <row r="93" spans="1:5" ht="12.75">
      <c r="A93" s="5">
        <v>91</v>
      </c>
      <c r="B93" s="6" t="s">
        <v>88</v>
      </c>
      <c r="C93" s="60">
        <v>200684</v>
      </c>
      <c r="D93" s="60">
        <v>119663</v>
      </c>
      <c r="E93" s="45">
        <f t="shared" si="1"/>
        <v>320347</v>
      </c>
    </row>
    <row r="94" spans="1:5" ht="12.75">
      <c r="A94" s="5">
        <v>92</v>
      </c>
      <c r="B94" s="6" t="s">
        <v>89</v>
      </c>
      <c r="C94" s="60">
        <v>1115876</v>
      </c>
      <c r="D94" s="60">
        <v>204555</v>
      </c>
      <c r="E94" s="45">
        <f t="shared" si="1"/>
        <v>1320431</v>
      </c>
    </row>
    <row r="95" spans="1:5" ht="12.75">
      <c r="A95" s="5">
        <v>93</v>
      </c>
      <c r="B95" s="6" t="s">
        <v>90</v>
      </c>
      <c r="C95" s="60">
        <v>707208</v>
      </c>
      <c r="D95" s="60">
        <v>166031</v>
      </c>
      <c r="E95" s="45">
        <f t="shared" si="1"/>
        <v>873239</v>
      </c>
    </row>
    <row r="96" spans="1:5" ht="12.75">
      <c r="A96" s="5">
        <v>94</v>
      </c>
      <c r="B96" s="6" t="s">
        <v>91</v>
      </c>
      <c r="C96" s="60">
        <v>1080985</v>
      </c>
      <c r="D96" s="60">
        <v>199345</v>
      </c>
      <c r="E96" s="45">
        <f t="shared" si="1"/>
        <v>1280330</v>
      </c>
    </row>
    <row r="97" spans="1:5" ht="12.75">
      <c r="A97" s="5">
        <v>95</v>
      </c>
      <c r="B97" s="6" t="s">
        <v>92</v>
      </c>
      <c r="C97" s="60">
        <v>226261</v>
      </c>
      <c r="D97" s="60">
        <v>121290</v>
      </c>
      <c r="E97" s="45">
        <f t="shared" si="1"/>
        <v>347551</v>
      </c>
    </row>
    <row r="98" spans="1:5" ht="12.75">
      <c r="A98" s="5">
        <v>96</v>
      </c>
      <c r="B98" s="6" t="s">
        <v>93</v>
      </c>
      <c r="C98" s="60">
        <v>1166062</v>
      </c>
      <c r="D98" s="60">
        <v>209311</v>
      </c>
      <c r="E98" s="45">
        <f t="shared" si="1"/>
        <v>1375373</v>
      </c>
    </row>
    <row r="99" spans="1:5" ht="12.75">
      <c r="A99" s="5">
        <v>97</v>
      </c>
      <c r="B99" s="6" t="s">
        <v>94</v>
      </c>
      <c r="C99" s="60">
        <v>656810</v>
      </c>
      <c r="D99" s="60">
        <v>160307</v>
      </c>
      <c r="E99" s="45">
        <f t="shared" si="1"/>
        <v>817117</v>
      </c>
    </row>
    <row r="100" spans="1:5" ht="12.75">
      <c r="A100" s="5">
        <v>98</v>
      </c>
      <c r="B100" s="6" t="s">
        <v>95</v>
      </c>
      <c r="C100" s="60">
        <v>1775059</v>
      </c>
      <c r="D100" s="60">
        <v>262803</v>
      </c>
      <c r="E100" s="45">
        <f t="shared" si="1"/>
        <v>2037862</v>
      </c>
    </row>
    <row r="101" spans="1:5" ht="12.75">
      <c r="A101" s="5"/>
      <c r="B101" s="6"/>
      <c r="C101" s="60" t="s">
        <v>176</v>
      </c>
      <c r="D101" s="60" t="s">
        <v>176</v>
      </c>
      <c r="E101" s="45">
        <f t="shared" si="1"/>
        <v>0</v>
      </c>
    </row>
    <row r="102" spans="1:5" ht="12.75">
      <c r="A102" s="5"/>
      <c r="B102" s="30" t="s">
        <v>4</v>
      </c>
      <c r="C102" s="60" t="s">
        <v>176</v>
      </c>
      <c r="D102" s="60" t="s">
        <v>176</v>
      </c>
      <c r="E102" s="45">
        <f t="shared" si="1"/>
        <v>0</v>
      </c>
    </row>
    <row r="103" spans="1:5" ht="12.75">
      <c r="A103" s="5">
        <v>101</v>
      </c>
      <c r="B103" s="6" t="s">
        <v>96</v>
      </c>
      <c r="C103" s="60">
        <v>464762</v>
      </c>
      <c r="D103" s="60">
        <v>141159</v>
      </c>
      <c r="E103" s="45">
        <f t="shared" si="1"/>
        <v>605921</v>
      </c>
    </row>
    <row r="104" spans="1:5" ht="12.75">
      <c r="A104" s="5">
        <v>102</v>
      </c>
      <c r="B104" s="6" t="s">
        <v>97</v>
      </c>
      <c r="C104" s="60">
        <v>335881</v>
      </c>
      <c r="D104" s="60">
        <v>131523</v>
      </c>
      <c r="E104" s="45">
        <f t="shared" si="1"/>
        <v>467404</v>
      </c>
    </row>
    <row r="105" spans="1:5" ht="12.75">
      <c r="A105" s="5">
        <v>103</v>
      </c>
      <c r="B105" s="6" t="s">
        <v>98</v>
      </c>
      <c r="C105" s="60">
        <v>200661</v>
      </c>
      <c r="D105" s="60">
        <v>118984</v>
      </c>
      <c r="E105" s="45">
        <f t="shared" si="1"/>
        <v>319645</v>
      </c>
    </row>
    <row r="106" spans="1:5" ht="12.75">
      <c r="A106" s="5">
        <v>104</v>
      </c>
      <c r="B106" s="6" t="s">
        <v>99</v>
      </c>
      <c r="C106" s="60">
        <v>340488</v>
      </c>
      <c r="D106" s="60">
        <v>132614</v>
      </c>
      <c r="E106" s="45">
        <f t="shared" si="1"/>
        <v>473102</v>
      </c>
    </row>
    <row r="107" spans="1:5" ht="12.75">
      <c r="A107" s="5">
        <v>106</v>
      </c>
      <c r="B107" s="6" t="s">
        <v>100</v>
      </c>
      <c r="C107" s="60">
        <v>349608</v>
      </c>
      <c r="D107" s="60">
        <v>132305</v>
      </c>
      <c r="E107" s="45">
        <f t="shared" si="1"/>
        <v>481913</v>
      </c>
    </row>
    <row r="108" spans="1:5" ht="12.75">
      <c r="A108" s="5">
        <v>107</v>
      </c>
      <c r="B108" s="6" t="s">
        <v>101</v>
      </c>
      <c r="C108" s="60">
        <v>135141</v>
      </c>
      <c r="D108" s="60">
        <v>112539</v>
      </c>
      <c r="E108" s="45">
        <f t="shared" si="1"/>
        <v>247680</v>
      </c>
    </row>
    <row r="109" spans="1:5" ht="12.75">
      <c r="A109" s="5">
        <v>108</v>
      </c>
      <c r="B109" s="6" t="s">
        <v>102</v>
      </c>
      <c r="C109" s="60">
        <v>1058935</v>
      </c>
      <c r="D109" s="60">
        <v>199634</v>
      </c>
      <c r="E109" s="45">
        <f t="shared" si="1"/>
        <v>1258569</v>
      </c>
    </row>
    <row r="110" spans="1:5" ht="12.75">
      <c r="A110" s="5">
        <v>109</v>
      </c>
      <c r="B110" s="6" t="s">
        <v>103</v>
      </c>
      <c r="C110" s="60">
        <v>85151</v>
      </c>
      <c r="D110" s="60">
        <v>107721</v>
      </c>
      <c r="E110" s="45">
        <f t="shared" si="1"/>
        <v>192872</v>
      </c>
    </row>
    <row r="111" spans="1:5" ht="12.75">
      <c r="A111" s="5">
        <v>110</v>
      </c>
      <c r="B111" s="6" t="s">
        <v>134</v>
      </c>
      <c r="C111" s="60">
        <v>141219</v>
      </c>
      <c r="D111" s="60">
        <v>112724</v>
      </c>
      <c r="E111" s="45">
        <f t="shared" si="1"/>
        <v>253943</v>
      </c>
    </row>
    <row r="112" spans="1:5" ht="12.75">
      <c r="A112" s="5">
        <v>111</v>
      </c>
      <c r="B112" s="6" t="s">
        <v>104</v>
      </c>
      <c r="C112" s="60">
        <v>206789</v>
      </c>
      <c r="D112" s="60">
        <v>118984</v>
      </c>
      <c r="E112" s="45">
        <f t="shared" si="1"/>
        <v>325773</v>
      </c>
    </row>
    <row r="113" spans="1:5" ht="12.75">
      <c r="A113" s="5">
        <v>112</v>
      </c>
      <c r="B113" s="6" t="s">
        <v>105</v>
      </c>
      <c r="C113" s="60">
        <v>3605362</v>
      </c>
      <c r="D113" s="60">
        <v>440245</v>
      </c>
      <c r="E113" s="45">
        <f t="shared" si="1"/>
        <v>4045607</v>
      </c>
    </row>
    <row r="114" spans="1:5" ht="12.75">
      <c r="A114" s="5">
        <v>113</v>
      </c>
      <c r="B114" s="6" t="s">
        <v>106</v>
      </c>
      <c r="C114" s="60">
        <v>542768</v>
      </c>
      <c r="D114" s="60">
        <v>150568</v>
      </c>
      <c r="E114" s="45">
        <f t="shared" si="1"/>
        <v>693336</v>
      </c>
    </row>
    <row r="115" spans="1:5" ht="12.75">
      <c r="A115" s="5">
        <v>114</v>
      </c>
      <c r="B115" s="6" t="s">
        <v>107</v>
      </c>
      <c r="C115" s="60">
        <v>642675</v>
      </c>
      <c r="D115" s="60">
        <v>159751</v>
      </c>
      <c r="E115" s="45">
        <f t="shared" si="1"/>
        <v>802426</v>
      </c>
    </row>
    <row r="116" spans="1:5" ht="12.75">
      <c r="A116" s="5">
        <v>115</v>
      </c>
      <c r="B116" s="6" t="s">
        <v>108</v>
      </c>
      <c r="C116" s="60">
        <v>1202153</v>
      </c>
      <c r="D116" s="60">
        <v>213676</v>
      </c>
      <c r="E116" s="45">
        <f t="shared" si="1"/>
        <v>1415829</v>
      </c>
    </row>
    <row r="117" spans="1:5" ht="12.75">
      <c r="A117" s="5">
        <v>116</v>
      </c>
      <c r="B117" s="6" t="s">
        <v>109</v>
      </c>
      <c r="C117" s="60">
        <v>406594</v>
      </c>
      <c r="D117" s="60">
        <v>0</v>
      </c>
      <c r="E117" s="45">
        <f t="shared" si="1"/>
        <v>406594</v>
      </c>
    </row>
    <row r="118" spans="1:5" ht="12.75">
      <c r="A118" s="5">
        <v>117</v>
      </c>
      <c r="B118" s="6" t="s">
        <v>110</v>
      </c>
      <c r="C118" s="60">
        <v>4869056</v>
      </c>
      <c r="D118" s="60">
        <v>561848</v>
      </c>
      <c r="E118" s="45">
        <f t="shared" si="1"/>
        <v>5430904</v>
      </c>
    </row>
    <row r="119" spans="1:5" ht="12.75">
      <c r="A119" s="5">
        <v>118</v>
      </c>
      <c r="B119" s="6" t="s">
        <v>111</v>
      </c>
      <c r="C119" s="60">
        <v>5244562</v>
      </c>
      <c r="D119" s="60">
        <v>595410</v>
      </c>
      <c r="E119" s="45">
        <f t="shared" si="1"/>
        <v>5839972</v>
      </c>
    </row>
    <row r="120" spans="1:5" ht="12.75">
      <c r="A120" s="5">
        <v>119</v>
      </c>
      <c r="B120" s="6" t="s">
        <v>112</v>
      </c>
      <c r="C120" s="60">
        <v>116396</v>
      </c>
      <c r="D120" s="60">
        <v>110171</v>
      </c>
      <c r="E120" s="45">
        <f t="shared" si="1"/>
        <v>226567</v>
      </c>
    </row>
    <row r="121" spans="1:5" ht="12.75">
      <c r="A121" s="5">
        <v>120</v>
      </c>
      <c r="B121" s="6" t="s">
        <v>113</v>
      </c>
      <c r="C121" s="60">
        <v>798271</v>
      </c>
      <c r="D121" s="60">
        <v>176017</v>
      </c>
      <c r="E121" s="45">
        <f t="shared" si="1"/>
        <v>974288</v>
      </c>
    </row>
    <row r="122" spans="1:5" ht="12.75">
      <c r="A122" s="5">
        <v>121</v>
      </c>
      <c r="B122" s="6" t="s">
        <v>114</v>
      </c>
      <c r="C122" s="60">
        <v>2487698</v>
      </c>
      <c r="D122" s="60">
        <v>338450</v>
      </c>
      <c r="E122" s="45">
        <f t="shared" si="1"/>
        <v>2826148</v>
      </c>
    </row>
    <row r="123" spans="1:5" ht="12.75">
      <c r="A123" s="5">
        <v>122</v>
      </c>
      <c r="B123" s="6" t="s">
        <v>115</v>
      </c>
      <c r="C123" s="60">
        <v>240129</v>
      </c>
      <c r="D123" s="60">
        <v>122093</v>
      </c>
      <c r="E123" s="45">
        <f t="shared" si="1"/>
        <v>362222</v>
      </c>
    </row>
    <row r="124" spans="1:5" ht="12.75">
      <c r="A124" s="5">
        <v>123</v>
      </c>
      <c r="B124" s="6" t="s">
        <v>116</v>
      </c>
      <c r="C124" s="60">
        <v>2783918</v>
      </c>
      <c r="D124" s="60">
        <v>365010</v>
      </c>
      <c r="E124" s="45">
        <f t="shared" si="1"/>
        <v>3148928</v>
      </c>
    </row>
    <row r="125" spans="1:5" ht="12.75">
      <c r="A125" s="5">
        <v>124</v>
      </c>
      <c r="B125" s="6" t="s">
        <v>117</v>
      </c>
      <c r="C125" s="60">
        <v>1706351</v>
      </c>
      <c r="D125" s="60">
        <v>258706</v>
      </c>
      <c r="E125" s="45">
        <f t="shared" si="1"/>
        <v>1965057</v>
      </c>
    </row>
    <row r="126" spans="1:5" ht="12.75">
      <c r="A126" s="5">
        <v>126</v>
      </c>
      <c r="B126" s="6" t="s">
        <v>118</v>
      </c>
      <c r="C126" s="60">
        <v>352029</v>
      </c>
      <c r="D126" s="60">
        <v>133088</v>
      </c>
      <c r="E126" s="45">
        <f t="shared" si="1"/>
        <v>485117</v>
      </c>
    </row>
    <row r="127" spans="1:5" ht="12.75">
      <c r="A127" s="5">
        <v>127</v>
      </c>
      <c r="B127" s="6" t="s">
        <v>119</v>
      </c>
      <c r="C127" s="60">
        <v>2103233</v>
      </c>
      <c r="D127" s="60">
        <v>294038</v>
      </c>
      <c r="E127" s="45">
        <f t="shared" si="1"/>
        <v>2397271</v>
      </c>
    </row>
    <row r="128" spans="1:5" ht="12.75">
      <c r="A128" s="5">
        <v>128</v>
      </c>
      <c r="B128" s="6" t="s">
        <v>135</v>
      </c>
      <c r="C128" s="60">
        <v>10218471</v>
      </c>
      <c r="D128" s="60">
        <v>1057443</v>
      </c>
      <c r="E128" s="45">
        <f t="shared" si="1"/>
        <v>11275914</v>
      </c>
    </row>
    <row r="129" spans="1:5" ht="12.75">
      <c r="A129" s="5">
        <v>130</v>
      </c>
      <c r="B129" s="6" t="s">
        <v>120</v>
      </c>
      <c r="C129" s="60">
        <v>456331</v>
      </c>
      <c r="D129" s="60">
        <v>141735</v>
      </c>
      <c r="E129" s="45">
        <f t="shared" si="1"/>
        <v>598066</v>
      </c>
    </row>
    <row r="130" spans="1:5" ht="15">
      <c r="A130" s="5">
        <v>131</v>
      </c>
      <c r="B130" s="6" t="s">
        <v>214</v>
      </c>
      <c r="C130" s="60">
        <v>971715</v>
      </c>
      <c r="D130" s="60">
        <v>289236</v>
      </c>
      <c r="E130" s="45">
        <f t="shared" si="1"/>
        <v>1260951</v>
      </c>
    </row>
    <row r="131" spans="1:5" ht="12.75">
      <c r="A131" s="5">
        <v>132</v>
      </c>
      <c r="B131" s="6" t="s">
        <v>121</v>
      </c>
      <c r="C131" s="60">
        <v>357851</v>
      </c>
      <c r="D131" s="60">
        <v>133582</v>
      </c>
      <c r="E131" s="45">
        <f t="shared" si="1"/>
        <v>491433</v>
      </c>
    </row>
    <row r="132" spans="1:5" ht="12.75">
      <c r="A132" s="5">
        <v>134</v>
      </c>
      <c r="B132" s="6" t="s">
        <v>122</v>
      </c>
      <c r="C132" s="60" t="s">
        <v>176</v>
      </c>
      <c r="D132" s="60" t="s">
        <v>176</v>
      </c>
      <c r="E132" s="45">
        <f t="shared" si="1"/>
        <v>0</v>
      </c>
    </row>
    <row r="133" spans="1:5" ht="12.75">
      <c r="A133" s="5">
        <v>135</v>
      </c>
      <c r="B133" s="6" t="s">
        <v>35</v>
      </c>
      <c r="C133" s="60">
        <v>203626</v>
      </c>
      <c r="D133" s="60">
        <v>119272</v>
      </c>
      <c r="E133" s="45">
        <f t="shared" si="1"/>
        <v>322898</v>
      </c>
    </row>
    <row r="134" spans="1:5" ht="12.75">
      <c r="A134" s="5">
        <v>136</v>
      </c>
      <c r="B134" s="6" t="s">
        <v>123</v>
      </c>
      <c r="C134" s="60">
        <v>5921105</v>
      </c>
      <c r="D134" s="60">
        <v>653514</v>
      </c>
      <c r="E134" s="45">
        <f t="shared" si="1"/>
        <v>6574619</v>
      </c>
    </row>
    <row r="135" spans="1:5" ht="12.75">
      <c r="A135" s="5">
        <v>137</v>
      </c>
      <c r="B135" s="6" t="s">
        <v>124</v>
      </c>
      <c r="C135" s="60">
        <v>81696</v>
      </c>
      <c r="D135" s="60">
        <v>107865</v>
      </c>
      <c r="E135" s="45">
        <f aca="true" t="shared" si="2" ref="E135:E145">SUM(C135:D135)</f>
        <v>189561</v>
      </c>
    </row>
    <row r="136" spans="1:5" ht="12.75">
      <c r="A136" s="5">
        <v>138</v>
      </c>
      <c r="B136" s="6" t="s">
        <v>137</v>
      </c>
      <c r="C136" s="60" t="s">
        <v>176</v>
      </c>
      <c r="D136" s="60" t="s">
        <v>176</v>
      </c>
      <c r="E136" s="45">
        <f t="shared" si="2"/>
        <v>0</v>
      </c>
    </row>
    <row r="137" spans="1:5" ht="12.75">
      <c r="A137" s="5">
        <v>139</v>
      </c>
      <c r="B137" s="6" t="s">
        <v>125</v>
      </c>
      <c r="C137" s="60">
        <v>544584</v>
      </c>
      <c r="D137" s="60">
        <v>150918</v>
      </c>
      <c r="E137" s="45">
        <f t="shared" si="2"/>
        <v>695502</v>
      </c>
    </row>
    <row r="138" spans="1:5" ht="12.75">
      <c r="A138" s="5">
        <v>140</v>
      </c>
      <c r="B138" s="6" t="s">
        <v>138</v>
      </c>
      <c r="C138" s="60" t="s">
        <v>176</v>
      </c>
      <c r="D138" s="60" t="s">
        <v>176</v>
      </c>
      <c r="E138" s="45">
        <f t="shared" si="2"/>
        <v>0</v>
      </c>
    </row>
    <row r="139" spans="1:5" ht="12.75">
      <c r="A139" s="5">
        <v>142</v>
      </c>
      <c r="B139" s="6" t="s">
        <v>126</v>
      </c>
      <c r="C139" s="60">
        <v>366307</v>
      </c>
      <c r="D139" s="60">
        <v>135456</v>
      </c>
      <c r="E139" s="45">
        <f t="shared" si="2"/>
        <v>501763</v>
      </c>
    </row>
    <row r="140" spans="1:5" ht="12.75">
      <c r="A140" s="5">
        <v>143</v>
      </c>
      <c r="B140" s="6" t="s">
        <v>127</v>
      </c>
      <c r="C140" s="60">
        <v>776765</v>
      </c>
      <c r="D140" s="60">
        <v>172826</v>
      </c>
      <c r="E140" s="45">
        <f t="shared" si="2"/>
        <v>949591</v>
      </c>
    </row>
    <row r="141" spans="1:5" ht="12.75">
      <c r="A141" s="5">
        <v>144</v>
      </c>
      <c r="B141" s="6" t="s">
        <v>128</v>
      </c>
      <c r="C141" s="60">
        <v>335508</v>
      </c>
      <c r="D141" s="60">
        <v>131152</v>
      </c>
      <c r="E141" s="45">
        <f t="shared" si="2"/>
        <v>466660</v>
      </c>
    </row>
    <row r="142" spans="1:5" ht="12.75">
      <c r="A142" s="5"/>
      <c r="B142" s="6"/>
      <c r="C142" s="60" t="s">
        <v>176</v>
      </c>
      <c r="D142" s="60" t="s">
        <v>176</v>
      </c>
      <c r="E142" s="45">
        <f t="shared" si="2"/>
        <v>0</v>
      </c>
    </row>
    <row r="143" spans="1:5" ht="12.75">
      <c r="A143" s="5"/>
      <c r="B143" s="30" t="s">
        <v>5</v>
      </c>
      <c r="C143" s="60" t="s">
        <v>176</v>
      </c>
      <c r="D143" s="60" t="s">
        <v>176</v>
      </c>
      <c r="E143" s="45">
        <f t="shared" si="2"/>
        <v>0</v>
      </c>
    </row>
    <row r="144" spans="1:5" ht="12.75">
      <c r="A144" s="5">
        <v>202</v>
      </c>
      <c r="B144" s="6" t="s">
        <v>129</v>
      </c>
      <c r="C144" s="60">
        <v>89913</v>
      </c>
      <c r="D144" s="60">
        <v>108051</v>
      </c>
      <c r="E144" s="45">
        <f t="shared" si="2"/>
        <v>197964</v>
      </c>
    </row>
    <row r="145" spans="1:5" ht="12.75">
      <c r="A145" s="5">
        <v>207</v>
      </c>
      <c r="B145" s="6" t="s">
        <v>130</v>
      </c>
      <c r="C145" s="60">
        <v>130627</v>
      </c>
      <c r="D145" s="60">
        <v>111942</v>
      </c>
      <c r="E145" s="45">
        <f t="shared" si="2"/>
        <v>242569</v>
      </c>
    </row>
    <row r="146" spans="1:5" ht="12.75">
      <c r="A146" s="5"/>
      <c r="B146" s="6"/>
      <c r="C146" s="60"/>
      <c r="D146" s="7"/>
      <c r="E146" s="7"/>
    </row>
    <row r="147" spans="1:5" ht="12.75">
      <c r="A147" s="6"/>
      <c r="B147" s="32" t="s">
        <v>153</v>
      </c>
      <c r="C147" s="60">
        <f>SUM(C6:C145)</f>
        <v>148948362</v>
      </c>
      <c r="D147" s="45">
        <f>SUM(D6:D145)</f>
        <v>27490326.509999998</v>
      </c>
      <c r="E147" s="45">
        <f>SUM(E6:E145)</f>
        <v>176438688.51</v>
      </c>
    </row>
    <row r="148" spans="1:5" ht="12.75">
      <c r="A148" s="61"/>
      <c r="B148" s="61"/>
      <c r="C148" s="62" t="s">
        <v>176</v>
      </c>
      <c r="D148" s="63" t="s">
        <v>176</v>
      </c>
      <c r="E148" s="63" t="s">
        <v>176</v>
      </c>
    </row>
    <row r="149" spans="1:5" ht="12.75">
      <c r="A149" s="61"/>
      <c r="B149" s="61"/>
      <c r="C149" s="62"/>
      <c r="D149" s="61"/>
      <c r="E149" s="61"/>
    </row>
    <row r="150" spans="1:13" ht="71.25" customHeight="1">
      <c r="A150" s="73" t="s">
        <v>224</v>
      </c>
      <c r="B150" s="74"/>
      <c r="C150" s="74"/>
      <c r="D150" s="74"/>
      <c r="E150" s="74"/>
      <c r="F150" s="48"/>
      <c r="G150" s="48"/>
      <c r="H150" s="48"/>
      <c r="I150" s="48"/>
      <c r="J150" s="48"/>
      <c r="K150" s="48"/>
      <c r="L150" s="48"/>
      <c r="M150" s="49"/>
    </row>
  </sheetData>
  <sheetProtection password="A61E" sheet="1" objects="1" scenarios="1"/>
  <mergeCells count="1">
    <mergeCell ref="A150:E150"/>
  </mergeCells>
  <printOptions horizontalCentered="1"/>
  <pageMargins left="0.75" right="0.75" top="1" bottom="1" header="0.5" footer="0.5"/>
  <pageSetup horizontalDpi="1200" verticalDpi="1200" orientation="portrait" scale="98" r:id="rId1"/>
  <headerFooter alignWithMargins="0">
    <oddFooter>&amp;C&amp;P of &amp;N</oddFooter>
  </headerFooter>
  <rowBreaks count="2" manualBreakCount="2">
    <brk id="97" max="4" man="1"/>
    <brk id="1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161"/>
  <sheetViews>
    <sheetView zoomScale="75" zoomScaleNormal="75" workbookViewId="0" topLeftCell="A1">
      <pane xSplit="2" ySplit="6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K2" sqref="K2"/>
    </sheetView>
  </sheetViews>
  <sheetFormatPr defaultColWidth="8.8515625" defaultRowHeight="12.75"/>
  <cols>
    <col min="1" max="1" width="5.7109375" style="25" customWidth="1"/>
    <col min="2" max="2" width="15.7109375" style="14" customWidth="1"/>
    <col min="3" max="4" width="13.7109375" style="14" customWidth="1"/>
    <col min="5" max="5" width="15.8515625" style="14" customWidth="1"/>
    <col min="6" max="6" width="13.7109375" style="14" customWidth="1"/>
    <col min="7" max="7" width="13.140625" style="14" customWidth="1"/>
    <col min="8" max="8" width="20.28125" style="14" customWidth="1"/>
    <col min="9" max="10" width="13.7109375" style="14" customWidth="1"/>
    <col min="11" max="11" width="16.57421875" style="14" customWidth="1"/>
    <col min="12" max="13" width="13.7109375" style="14" customWidth="1"/>
    <col min="14" max="14" width="14.421875" style="0" customWidth="1"/>
    <col min="15" max="17" width="13.7109375" style="14" customWidth="1"/>
    <col min="18" max="18" width="16.7109375" style="14" customWidth="1"/>
    <col min="19" max="19" width="13.7109375" style="14" customWidth="1"/>
    <col min="20" max="20" width="17.00390625" style="14" customWidth="1"/>
    <col min="21" max="21" width="9.140625" style="14" bestFit="1" customWidth="1"/>
    <col min="22" max="16384" width="8.8515625" style="14" customWidth="1"/>
  </cols>
  <sheetData>
    <row r="1" spans="1:11" ht="12.75">
      <c r="A1" s="11" t="s">
        <v>163</v>
      </c>
      <c r="K1" s="69"/>
    </row>
    <row r="2" spans="1:11" ht="12.75">
      <c r="A2" s="11" t="s">
        <v>170</v>
      </c>
      <c r="K2" s="69"/>
    </row>
    <row r="3" ht="13.5" thickBot="1">
      <c r="A3" s="39" t="s">
        <v>219</v>
      </c>
    </row>
    <row r="4" spans="1:20" s="12" customFormat="1" ht="45.75" customHeight="1" thickBot="1">
      <c r="A4" s="23" t="s">
        <v>131</v>
      </c>
      <c r="B4" s="21" t="s">
        <v>166</v>
      </c>
      <c r="C4" s="51" t="s">
        <v>165</v>
      </c>
      <c r="D4" s="51" t="s">
        <v>143</v>
      </c>
      <c r="E4" s="51" t="s">
        <v>141</v>
      </c>
      <c r="F4" s="51" t="s">
        <v>145</v>
      </c>
      <c r="G4" s="54" t="s">
        <v>188</v>
      </c>
      <c r="H4" s="51" t="s">
        <v>181</v>
      </c>
      <c r="I4" s="51" t="s">
        <v>133</v>
      </c>
      <c r="J4" s="51" t="s">
        <v>182</v>
      </c>
      <c r="K4" s="51" t="s">
        <v>168</v>
      </c>
      <c r="L4" s="51" t="s">
        <v>220</v>
      </c>
      <c r="M4" s="51" t="s">
        <v>196</v>
      </c>
      <c r="N4" s="51" t="s">
        <v>175</v>
      </c>
      <c r="O4" s="52" t="s">
        <v>177</v>
      </c>
      <c r="P4" s="51" t="s">
        <v>146</v>
      </c>
      <c r="Q4" s="51" t="s">
        <v>197</v>
      </c>
      <c r="R4" s="51" t="s">
        <v>183</v>
      </c>
      <c r="S4" s="51" t="s">
        <v>162</v>
      </c>
      <c r="T4" s="38" t="s">
        <v>2</v>
      </c>
    </row>
    <row r="5" spans="1:20" s="12" customFormat="1" ht="3.75" customHeight="1">
      <c r="A5" s="64"/>
      <c r="B5" s="65"/>
      <c r="C5" s="66"/>
      <c r="D5" s="66"/>
      <c r="E5" s="66"/>
      <c r="F5" s="66"/>
      <c r="G5" s="6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8"/>
    </row>
    <row r="6" spans="1:2" ht="12.75">
      <c r="A6" s="13"/>
      <c r="B6" s="30" t="s">
        <v>3</v>
      </c>
    </row>
    <row r="7" spans="1:22" ht="12.75">
      <c r="A7" s="5">
        <v>1</v>
      </c>
      <c r="B7" s="6" t="s">
        <v>6</v>
      </c>
      <c r="C7" s="36">
        <v>15717</v>
      </c>
      <c r="D7" s="36">
        <v>251047</v>
      </c>
      <c r="E7" s="36">
        <v>1042787</v>
      </c>
      <c r="F7" s="36">
        <v>124091</v>
      </c>
      <c r="G7" s="36">
        <v>7101</v>
      </c>
      <c r="H7" s="36">
        <v>43492.84</v>
      </c>
      <c r="I7" s="36">
        <v>921789</v>
      </c>
      <c r="J7" s="36">
        <v>0</v>
      </c>
      <c r="K7" s="36">
        <v>912613</v>
      </c>
      <c r="L7" s="36">
        <v>261436</v>
      </c>
      <c r="M7" s="36">
        <v>17498.07</v>
      </c>
      <c r="N7" s="36">
        <v>8838.4</v>
      </c>
      <c r="O7" s="36">
        <v>0</v>
      </c>
      <c r="P7" s="36">
        <v>72098.96</v>
      </c>
      <c r="Q7" s="36">
        <v>0</v>
      </c>
      <c r="R7" s="36">
        <v>0</v>
      </c>
      <c r="S7" s="36">
        <v>336000</v>
      </c>
      <c r="T7" s="37">
        <f>SUM(C7:S7)</f>
        <v>4014509.2699999996</v>
      </c>
      <c r="V7" s="36"/>
    </row>
    <row r="8" spans="1:22" ht="12.75">
      <c r="A8" s="5">
        <v>2</v>
      </c>
      <c r="B8" s="6" t="s">
        <v>7</v>
      </c>
      <c r="C8" s="36">
        <v>23576</v>
      </c>
      <c r="D8" s="36">
        <v>0</v>
      </c>
      <c r="E8" s="36">
        <v>1379239</v>
      </c>
      <c r="F8" s="36">
        <v>76131</v>
      </c>
      <c r="G8" s="36">
        <v>0</v>
      </c>
      <c r="H8" s="36">
        <v>1118528.49</v>
      </c>
      <c r="I8" s="36">
        <v>119488</v>
      </c>
      <c r="J8" s="36">
        <v>0</v>
      </c>
      <c r="K8" s="36">
        <v>356714</v>
      </c>
      <c r="L8" s="36">
        <v>0</v>
      </c>
      <c r="M8" s="36">
        <v>9572.57</v>
      </c>
      <c r="N8" s="36">
        <v>9160.2</v>
      </c>
      <c r="O8" s="36">
        <v>0</v>
      </c>
      <c r="P8" s="36">
        <v>31882</v>
      </c>
      <c r="Q8" s="36">
        <v>0</v>
      </c>
      <c r="R8" s="36">
        <v>0</v>
      </c>
      <c r="S8" s="36">
        <v>648000</v>
      </c>
      <c r="T8" s="37">
        <f aca="true" t="shared" si="0" ref="T8:T71">SUM(C8:S8)</f>
        <v>3772291.2600000002</v>
      </c>
      <c r="V8" s="36"/>
    </row>
    <row r="9" spans="1:22" ht="12.75">
      <c r="A9" s="5">
        <v>3</v>
      </c>
      <c r="B9" s="6" t="s">
        <v>140</v>
      </c>
      <c r="C9" s="36">
        <v>7859</v>
      </c>
      <c r="D9" s="36">
        <v>117886</v>
      </c>
      <c r="E9" s="36">
        <v>657938</v>
      </c>
      <c r="F9" s="36">
        <v>43692</v>
      </c>
      <c r="G9" s="36">
        <v>30871</v>
      </c>
      <c r="H9" s="36">
        <v>0</v>
      </c>
      <c r="I9" s="36">
        <v>188654</v>
      </c>
      <c r="J9" s="36">
        <v>0</v>
      </c>
      <c r="K9" s="36">
        <v>246347</v>
      </c>
      <c r="L9" s="36">
        <v>173653</v>
      </c>
      <c r="M9" s="36">
        <v>1335.71</v>
      </c>
      <c r="N9" s="36">
        <v>6597</v>
      </c>
      <c r="O9" s="36">
        <v>0</v>
      </c>
      <c r="P9" s="36">
        <v>27657</v>
      </c>
      <c r="Q9" s="36">
        <v>5194.25</v>
      </c>
      <c r="R9" s="36">
        <v>0</v>
      </c>
      <c r="S9" s="36">
        <v>273209.85</v>
      </c>
      <c r="T9" s="37">
        <f t="shared" si="0"/>
        <v>1780893.81</v>
      </c>
      <c r="V9" s="36"/>
    </row>
    <row r="10" spans="1:22" ht="12.75">
      <c r="A10" s="5">
        <v>4</v>
      </c>
      <c r="B10" s="6" t="s">
        <v>8</v>
      </c>
      <c r="C10" s="36">
        <v>7859</v>
      </c>
      <c r="D10" s="36">
        <v>0</v>
      </c>
      <c r="E10" s="36">
        <v>360771</v>
      </c>
      <c r="F10" s="36">
        <v>36076</v>
      </c>
      <c r="G10" s="36">
        <v>0</v>
      </c>
      <c r="H10" s="36">
        <v>0</v>
      </c>
      <c r="I10" s="36">
        <v>105573</v>
      </c>
      <c r="J10" s="36">
        <v>0</v>
      </c>
      <c r="K10" s="36">
        <v>193844</v>
      </c>
      <c r="L10" s="36">
        <v>26210</v>
      </c>
      <c r="M10" s="36">
        <v>667.85</v>
      </c>
      <c r="N10" s="36">
        <v>733.2</v>
      </c>
      <c r="O10" s="36">
        <v>0</v>
      </c>
      <c r="P10" s="36">
        <v>16675</v>
      </c>
      <c r="Q10" s="36">
        <v>0</v>
      </c>
      <c r="R10" s="36">
        <v>0</v>
      </c>
      <c r="S10" s="36">
        <v>128000</v>
      </c>
      <c r="T10" s="37">
        <f t="shared" si="0"/>
        <v>876409.0499999999</v>
      </c>
      <c r="V10" s="36"/>
    </row>
    <row r="11" spans="1:22" ht="12.75">
      <c r="A11" s="5">
        <v>5</v>
      </c>
      <c r="B11" s="6" t="s">
        <v>9</v>
      </c>
      <c r="C11" s="36">
        <v>15717</v>
      </c>
      <c r="D11" s="36">
        <v>89482</v>
      </c>
      <c r="E11" s="36">
        <v>951605</v>
      </c>
      <c r="F11" s="36">
        <v>56777</v>
      </c>
      <c r="G11" s="36">
        <v>0</v>
      </c>
      <c r="H11" s="36">
        <v>360972.37</v>
      </c>
      <c r="I11" s="36">
        <v>310927</v>
      </c>
      <c r="J11" s="36">
        <v>0</v>
      </c>
      <c r="K11" s="36">
        <v>388163</v>
      </c>
      <c r="L11" s="36">
        <v>292615</v>
      </c>
      <c r="M11" s="36">
        <v>48761.69</v>
      </c>
      <c r="N11" s="36">
        <v>8428.8</v>
      </c>
      <c r="O11" s="36">
        <v>0</v>
      </c>
      <c r="P11" s="36">
        <v>48135</v>
      </c>
      <c r="Q11" s="36">
        <v>65143.82</v>
      </c>
      <c r="R11" s="36">
        <v>0</v>
      </c>
      <c r="S11" s="36">
        <v>336559.69</v>
      </c>
      <c r="T11" s="37">
        <f t="shared" si="0"/>
        <v>2973287.3699999996</v>
      </c>
      <c r="V11" s="36"/>
    </row>
    <row r="12" spans="1:22" ht="12.75">
      <c r="A12" s="5">
        <v>6</v>
      </c>
      <c r="B12" s="6" t="s">
        <v>10</v>
      </c>
      <c r="C12" s="36">
        <v>7859</v>
      </c>
      <c r="D12" s="36">
        <v>31233</v>
      </c>
      <c r="E12" s="36">
        <v>473905</v>
      </c>
      <c r="F12" s="36">
        <v>36101</v>
      </c>
      <c r="G12" s="36">
        <v>0</v>
      </c>
      <c r="H12" s="36">
        <v>108575.79</v>
      </c>
      <c r="I12" s="36">
        <v>148492</v>
      </c>
      <c r="J12" s="36">
        <v>0</v>
      </c>
      <c r="K12" s="36">
        <v>252397</v>
      </c>
      <c r="L12" s="36">
        <v>129062</v>
      </c>
      <c r="M12" s="36">
        <v>3784.51</v>
      </c>
      <c r="N12" s="36">
        <v>629.2</v>
      </c>
      <c r="O12" s="36">
        <v>0</v>
      </c>
      <c r="P12" s="36">
        <v>20546</v>
      </c>
      <c r="Q12" s="36">
        <v>0</v>
      </c>
      <c r="R12" s="36">
        <v>0</v>
      </c>
      <c r="S12" s="36">
        <v>154000</v>
      </c>
      <c r="T12" s="37">
        <f t="shared" si="0"/>
        <v>1366584.5</v>
      </c>
      <c r="V12" s="36"/>
    </row>
    <row r="13" spans="1:22" ht="12.75">
      <c r="A13" s="5">
        <v>7</v>
      </c>
      <c r="B13" s="6" t="s">
        <v>11</v>
      </c>
      <c r="C13" s="36">
        <v>31434</v>
      </c>
      <c r="D13" s="36">
        <v>0</v>
      </c>
      <c r="E13" s="36">
        <v>1154620</v>
      </c>
      <c r="F13" s="36">
        <v>89874</v>
      </c>
      <c r="G13" s="36">
        <v>0</v>
      </c>
      <c r="H13" s="36">
        <v>0</v>
      </c>
      <c r="I13" s="36">
        <v>359796</v>
      </c>
      <c r="J13" s="36">
        <v>0</v>
      </c>
      <c r="K13" s="36">
        <v>471188</v>
      </c>
      <c r="L13" s="36">
        <v>445740</v>
      </c>
      <c r="M13" s="36">
        <v>14357.08</v>
      </c>
      <c r="N13" s="36">
        <v>0</v>
      </c>
      <c r="O13" s="36">
        <v>0</v>
      </c>
      <c r="P13" s="36">
        <v>49457</v>
      </c>
      <c r="Q13" s="36">
        <v>15000</v>
      </c>
      <c r="R13" s="36">
        <v>0</v>
      </c>
      <c r="S13" s="36">
        <v>874012</v>
      </c>
      <c r="T13" s="37">
        <f t="shared" si="0"/>
        <v>3505478.08</v>
      </c>
      <c r="V13" s="36"/>
    </row>
    <row r="14" spans="1:22" ht="12.75">
      <c r="A14" s="5">
        <v>8</v>
      </c>
      <c r="B14" s="6" t="s">
        <v>12</v>
      </c>
      <c r="C14" s="36">
        <v>15717</v>
      </c>
      <c r="D14" s="36">
        <v>167453</v>
      </c>
      <c r="E14" s="36">
        <v>2011513</v>
      </c>
      <c r="F14" s="36">
        <v>137570</v>
      </c>
      <c r="G14" s="36">
        <v>367440</v>
      </c>
      <c r="H14" s="36">
        <v>619067.06</v>
      </c>
      <c r="I14" s="36">
        <v>294466</v>
      </c>
      <c r="J14" s="36">
        <v>0</v>
      </c>
      <c r="K14" s="36">
        <v>757282</v>
      </c>
      <c r="L14" s="36">
        <v>514026</v>
      </c>
      <c r="M14" s="36">
        <v>9459.48</v>
      </c>
      <c r="N14" s="36">
        <v>14081.2</v>
      </c>
      <c r="O14" s="36">
        <v>0</v>
      </c>
      <c r="P14" s="36">
        <v>65722</v>
      </c>
      <c r="Q14" s="36">
        <v>45133.93</v>
      </c>
      <c r="R14" s="36">
        <v>0</v>
      </c>
      <c r="S14" s="36">
        <v>596000</v>
      </c>
      <c r="T14" s="37">
        <f t="shared" si="0"/>
        <v>5614930.670000001</v>
      </c>
      <c r="V14" s="36"/>
    </row>
    <row r="15" spans="1:20" ht="12.75">
      <c r="A15" s="5">
        <v>9</v>
      </c>
      <c r="B15" s="6" t="s">
        <v>13</v>
      </c>
      <c r="C15" s="36">
        <v>7859</v>
      </c>
      <c r="D15" s="36">
        <v>14407</v>
      </c>
      <c r="E15" s="36">
        <v>47123</v>
      </c>
      <c r="F15" s="36">
        <v>2197</v>
      </c>
      <c r="G15" s="36">
        <v>0</v>
      </c>
      <c r="H15" s="36">
        <v>0</v>
      </c>
      <c r="I15" s="36">
        <v>6641</v>
      </c>
      <c r="J15" s="36">
        <v>0</v>
      </c>
      <c r="K15" s="36">
        <v>9173</v>
      </c>
      <c r="L15" s="36">
        <v>62540</v>
      </c>
      <c r="M15" s="36">
        <v>1000</v>
      </c>
      <c r="N15" s="36">
        <v>0</v>
      </c>
      <c r="O15" s="36">
        <v>0</v>
      </c>
      <c r="P15" s="36">
        <v>1125</v>
      </c>
      <c r="Q15" s="36">
        <v>0</v>
      </c>
      <c r="R15" s="36">
        <v>0</v>
      </c>
      <c r="S15" s="36">
        <v>128000</v>
      </c>
      <c r="T15" s="37">
        <f t="shared" si="0"/>
        <v>280065</v>
      </c>
    </row>
    <row r="16" spans="1:20" ht="15">
      <c r="A16" s="5">
        <v>10</v>
      </c>
      <c r="B16" s="6" t="s">
        <v>200</v>
      </c>
      <c r="C16" s="36">
        <v>15717</v>
      </c>
      <c r="D16" s="36">
        <v>244490</v>
      </c>
      <c r="E16" s="36">
        <v>1856387</v>
      </c>
      <c r="F16" s="36">
        <v>100690</v>
      </c>
      <c r="G16" s="36">
        <v>0</v>
      </c>
      <c r="H16" s="36">
        <v>220369.22</v>
      </c>
      <c r="I16" s="36">
        <v>341546</v>
      </c>
      <c r="J16" s="36">
        <v>0</v>
      </c>
      <c r="K16" s="36">
        <v>580343</v>
      </c>
      <c r="L16" s="36">
        <v>362976</v>
      </c>
      <c r="M16" s="36">
        <v>10240.43</v>
      </c>
      <c r="N16" s="36">
        <v>3050</v>
      </c>
      <c r="O16" s="36">
        <v>0</v>
      </c>
      <c r="P16" s="36">
        <v>68487</v>
      </c>
      <c r="Q16" s="36">
        <v>8950</v>
      </c>
      <c r="R16" s="36">
        <v>0</v>
      </c>
      <c r="S16" s="36">
        <v>622000</v>
      </c>
      <c r="T16" s="37">
        <f t="shared" si="0"/>
        <v>4435245.65</v>
      </c>
    </row>
    <row r="17" spans="1:20" ht="12.75">
      <c r="A17" s="5">
        <v>11</v>
      </c>
      <c r="B17" s="6" t="s">
        <v>14</v>
      </c>
      <c r="C17" s="36">
        <v>7859</v>
      </c>
      <c r="D17" s="36">
        <v>29001</v>
      </c>
      <c r="E17" s="36">
        <v>199765</v>
      </c>
      <c r="F17" s="36">
        <v>17153</v>
      </c>
      <c r="G17" s="36">
        <v>0</v>
      </c>
      <c r="H17" s="36">
        <v>14559.44</v>
      </c>
      <c r="I17" s="36">
        <v>41936</v>
      </c>
      <c r="J17" s="36">
        <v>0</v>
      </c>
      <c r="K17" s="36">
        <v>32807</v>
      </c>
      <c r="L17" s="36">
        <v>0</v>
      </c>
      <c r="M17" s="36">
        <v>222.62</v>
      </c>
      <c r="N17" s="36">
        <v>2519.8</v>
      </c>
      <c r="O17" s="36">
        <v>0</v>
      </c>
      <c r="P17" s="36">
        <v>7810</v>
      </c>
      <c r="Q17" s="36">
        <v>0</v>
      </c>
      <c r="R17" s="36">
        <v>0</v>
      </c>
      <c r="S17" s="36">
        <v>154000</v>
      </c>
      <c r="T17" s="37">
        <f t="shared" si="0"/>
        <v>507632.86</v>
      </c>
    </row>
    <row r="18" spans="1:20" ht="12.75">
      <c r="A18" s="5">
        <v>12</v>
      </c>
      <c r="B18" s="6" t="s">
        <v>15</v>
      </c>
      <c r="C18" s="36">
        <v>7859</v>
      </c>
      <c r="D18" s="36">
        <v>0</v>
      </c>
      <c r="E18" s="36">
        <v>877297</v>
      </c>
      <c r="F18" s="36">
        <v>51440</v>
      </c>
      <c r="G18" s="36">
        <v>0</v>
      </c>
      <c r="H18" s="36">
        <v>133609.95</v>
      </c>
      <c r="I18" s="36">
        <v>37879</v>
      </c>
      <c r="J18" s="36">
        <v>0</v>
      </c>
      <c r="K18" s="36">
        <v>116253</v>
      </c>
      <c r="L18" s="36">
        <v>41334</v>
      </c>
      <c r="M18" s="36">
        <v>3339.27</v>
      </c>
      <c r="N18" s="36">
        <v>3712.6</v>
      </c>
      <c r="O18" s="36">
        <v>0</v>
      </c>
      <c r="P18" s="36">
        <v>13599</v>
      </c>
      <c r="Q18" s="36">
        <v>0</v>
      </c>
      <c r="R18" s="36">
        <v>0</v>
      </c>
      <c r="S18" s="36">
        <v>362000</v>
      </c>
      <c r="T18" s="37">
        <f t="shared" si="0"/>
        <v>1648322.82</v>
      </c>
    </row>
    <row r="19" spans="1:20" ht="12.75">
      <c r="A19" s="5">
        <v>13</v>
      </c>
      <c r="B19" s="6" t="s">
        <v>16</v>
      </c>
      <c r="C19" s="36">
        <v>7859</v>
      </c>
      <c r="D19" s="36">
        <v>56950</v>
      </c>
      <c r="E19" s="36">
        <v>509436</v>
      </c>
      <c r="F19" s="36">
        <v>51211</v>
      </c>
      <c r="G19" s="36">
        <v>0</v>
      </c>
      <c r="H19" s="36">
        <v>0</v>
      </c>
      <c r="I19" s="36">
        <v>537913</v>
      </c>
      <c r="J19" s="36">
        <v>351313</v>
      </c>
      <c r="K19" s="36">
        <v>433634</v>
      </c>
      <c r="L19" s="36">
        <v>246628</v>
      </c>
      <c r="M19" s="36">
        <v>19939.42</v>
      </c>
      <c r="N19" s="36">
        <v>0</v>
      </c>
      <c r="O19" s="36">
        <v>0</v>
      </c>
      <c r="P19" s="36">
        <v>44118</v>
      </c>
      <c r="Q19" s="36">
        <v>0</v>
      </c>
      <c r="R19" s="36">
        <v>0</v>
      </c>
      <c r="S19" s="36">
        <v>0</v>
      </c>
      <c r="T19" s="37">
        <f t="shared" si="0"/>
        <v>2259001.42</v>
      </c>
    </row>
    <row r="20" spans="1:20" ht="12.75">
      <c r="A20" s="5">
        <v>14</v>
      </c>
      <c r="B20" s="6" t="s">
        <v>17</v>
      </c>
      <c r="C20" s="36">
        <v>23576</v>
      </c>
      <c r="D20" s="36">
        <v>196593</v>
      </c>
      <c r="E20" s="36">
        <v>742796</v>
      </c>
      <c r="F20" s="36">
        <v>72768</v>
      </c>
      <c r="G20" s="36">
        <v>39672.47</v>
      </c>
      <c r="H20" s="36">
        <v>0</v>
      </c>
      <c r="I20" s="36">
        <v>720401</v>
      </c>
      <c r="J20" s="36">
        <v>0</v>
      </c>
      <c r="K20" s="36">
        <v>579394</v>
      </c>
      <c r="L20" s="36">
        <v>251755</v>
      </c>
      <c r="M20" s="36">
        <v>17089.42</v>
      </c>
      <c r="N20" s="36">
        <v>1580</v>
      </c>
      <c r="O20" s="36">
        <v>0</v>
      </c>
      <c r="P20" s="36">
        <v>59299</v>
      </c>
      <c r="Q20" s="36">
        <v>0</v>
      </c>
      <c r="R20" s="36">
        <v>0</v>
      </c>
      <c r="S20" s="36">
        <v>336000</v>
      </c>
      <c r="T20" s="37">
        <f t="shared" si="0"/>
        <v>3040923.8899999997</v>
      </c>
    </row>
    <row r="21" spans="1:20" ht="12.75">
      <c r="A21" s="5">
        <v>15</v>
      </c>
      <c r="B21" s="6" t="s">
        <v>18</v>
      </c>
      <c r="C21" s="36">
        <v>7859</v>
      </c>
      <c r="D21" s="36">
        <v>121541</v>
      </c>
      <c r="E21" s="36">
        <v>482713</v>
      </c>
      <c r="F21" s="36">
        <v>36620</v>
      </c>
      <c r="G21" s="36">
        <v>0</v>
      </c>
      <c r="H21" s="36">
        <v>0</v>
      </c>
      <c r="I21" s="36">
        <v>278908</v>
      </c>
      <c r="J21" s="36">
        <v>0</v>
      </c>
      <c r="K21" s="36">
        <v>234290</v>
      </c>
      <c r="L21" s="36">
        <v>232272</v>
      </c>
      <c r="M21" s="36">
        <v>5752.03</v>
      </c>
      <c r="N21" s="36">
        <v>2827.6</v>
      </c>
      <c r="O21" s="36">
        <v>0</v>
      </c>
      <c r="P21" s="36">
        <v>29177</v>
      </c>
      <c r="Q21" s="36">
        <v>11002.66</v>
      </c>
      <c r="R21" s="36">
        <v>0</v>
      </c>
      <c r="S21" s="36">
        <v>206000</v>
      </c>
      <c r="T21" s="37">
        <f t="shared" si="0"/>
        <v>1648962.29</v>
      </c>
    </row>
    <row r="22" spans="1:20" ht="12.75">
      <c r="A22" s="5">
        <v>16</v>
      </c>
      <c r="B22" s="6" t="s">
        <v>19</v>
      </c>
      <c r="C22" s="36">
        <v>15717</v>
      </c>
      <c r="D22" s="36">
        <v>287337</v>
      </c>
      <c r="E22" s="36">
        <v>1724221</v>
      </c>
      <c r="F22" s="36">
        <v>121720</v>
      </c>
      <c r="G22" s="36">
        <v>0</v>
      </c>
      <c r="H22" s="36">
        <v>450313.01</v>
      </c>
      <c r="I22" s="36">
        <v>397091</v>
      </c>
      <c r="J22" s="36">
        <v>0</v>
      </c>
      <c r="K22" s="36">
        <v>843587</v>
      </c>
      <c r="L22" s="36">
        <v>762220</v>
      </c>
      <c r="M22" s="36">
        <v>0</v>
      </c>
      <c r="N22" s="36">
        <v>8643</v>
      </c>
      <c r="O22" s="36">
        <v>0</v>
      </c>
      <c r="P22" s="36">
        <v>74815</v>
      </c>
      <c r="Q22" s="36">
        <v>0</v>
      </c>
      <c r="R22" s="36">
        <v>0</v>
      </c>
      <c r="S22" s="36">
        <v>445565</v>
      </c>
      <c r="T22" s="37">
        <f t="shared" si="0"/>
        <v>5131229.01</v>
      </c>
    </row>
    <row r="23" spans="1:20" ht="12.75">
      <c r="A23" s="5">
        <v>17</v>
      </c>
      <c r="B23" s="6" t="s">
        <v>20</v>
      </c>
      <c r="C23" s="36">
        <v>15717</v>
      </c>
      <c r="D23" s="36">
        <v>0</v>
      </c>
      <c r="E23" s="36">
        <v>765130</v>
      </c>
      <c r="F23" s="36">
        <v>57159</v>
      </c>
      <c r="G23" s="36">
        <v>0</v>
      </c>
      <c r="H23" s="36">
        <v>20972.64</v>
      </c>
      <c r="I23" s="36">
        <v>251015</v>
      </c>
      <c r="J23" s="36">
        <v>0</v>
      </c>
      <c r="K23" s="36">
        <v>456729</v>
      </c>
      <c r="L23" s="36">
        <v>111236</v>
      </c>
      <c r="M23" s="36">
        <v>4820.5</v>
      </c>
      <c r="N23" s="36">
        <v>4083</v>
      </c>
      <c r="O23" s="36">
        <v>0</v>
      </c>
      <c r="P23" s="36">
        <v>36596</v>
      </c>
      <c r="Q23" s="36">
        <v>2861.66</v>
      </c>
      <c r="R23" s="36">
        <v>0</v>
      </c>
      <c r="S23" s="36">
        <v>206000</v>
      </c>
      <c r="T23" s="37">
        <f t="shared" si="0"/>
        <v>1932319.8</v>
      </c>
    </row>
    <row r="24" spans="1:20" ht="12.75">
      <c r="A24" s="5">
        <v>18</v>
      </c>
      <c r="B24" s="6" t="s">
        <v>21</v>
      </c>
      <c r="C24" s="36">
        <v>15717</v>
      </c>
      <c r="D24" s="36">
        <v>165040</v>
      </c>
      <c r="E24" s="36">
        <v>822090</v>
      </c>
      <c r="F24" s="36">
        <v>55034</v>
      </c>
      <c r="G24" s="36">
        <v>0</v>
      </c>
      <c r="H24" s="36">
        <v>66593.45</v>
      </c>
      <c r="I24" s="36">
        <v>407222</v>
      </c>
      <c r="J24" s="36">
        <v>128313</v>
      </c>
      <c r="K24" s="36">
        <v>488489</v>
      </c>
      <c r="L24" s="36">
        <v>367205</v>
      </c>
      <c r="M24" s="36">
        <v>5565.45</v>
      </c>
      <c r="N24" s="36">
        <v>5917</v>
      </c>
      <c r="O24" s="36">
        <v>0</v>
      </c>
      <c r="P24" s="36">
        <v>48324</v>
      </c>
      <c r="Q24" s="36">
        <v>0</v>
      </c>
      <c r="R24" s="36">
        <v>0</v>
      </c>
      <c r="S24" s="36">
        <v>336000</v>
      </c>
      <c r="T24" s="37">
        <f t="shared" si="0"/>
        <v>2911509.9000000004</v>
      </c>
    </row>
    <row r="25" spans="1:20" ht="12.75">
      <c r="A25" s="5">
        <v>19</v>
      </c>
      <c r="B25" s="6" t="s">
        <v>22</v>
      </c>
      <c r="C25" s="36">
        <v>7859</v>
      </c>
      <c r="D25" s="36">
        <v>0</v>
      </c>
      <c r="E25" s="36">
        <v>173611</v>
      </c>
      <c r="F25" s="36">
        <v>11287</v>
      </c>
      <c r="G25" s="36">
        <v>0</v>
      </c>
      <c r="H25" s="36">
        <v>0</v>
      </c>
      <c r="I25" s="36">
        <v>59679</v>
      </c>
      <c r="J25" s="36">
        <v>0</v>
      </c>
      <c r="K25" s="36">
        <v>68918</v>
      </c>
      <c r="L25" s="36">
        <v>40164</v>
      </c>
      <c r="M25" s="36">
        <v>3823.33</v>
      </c>
      <c r="N25" s="36">
        <v>5376.4</v>
      </c>
      <c r="O25" s="36">
        <v>0</v>
      </c>
      <c r="P25" s="36">
        <v>8298</v>
      </c>
      <c r="Q25" s="36">
        <v>0</v>
      </c>
      <c r="R25" s="36">
        <v>0</v>
      </c>
      <c r="S25" s="36">
        <v>128000</v>
      </c>
      <c r="T25" s="37">
        <f t="shared" si="0"/>
        <v>507015.73000000004</v>
      </c>
    </row>
    <row r="26" spans="1:20" ht="12.75">
      <c r="A26" s="5">
        <v>20</v>
      </c>
      <c r="B26" s="6" t="s">
        <v>23</v>
      </c>
      <c r="C26" s="36">
        <v>7859</v>
      </c>
      <c r="D26" s="36">
        <v>64645</v>
      </c>
      <c r="E26" s="36">
        <v>499840</v>
      </c>
      <c r="F26" s="36">
        <v>27722</v>
      </c>
      <c r="G26" s="36">
        <v>376156</v>
      </c>
      <c r="H26" s="36">
        <v>0</v>
      </c>
      <c r="I26" s="36">
        <v>257946</v>
      </c>
      <c r="J26" s="36">
        <v>0</v>
      </c>
      <c r="K26" s="36">
        <v>262243</v>
      </c>
      <c r="L26" s="36">
        <v>106239</v>
      </c>
      <c r="M26" s="36">
        <v>667.85</v>
      </c>
      <c r="N26" s="36">
        <v>1684.8</v>
      </c>
      <c r="O26" s="36">
        <v>0</v>
      </c>
      <c r="P26" s="36">
        <v>30583</v>
      </c>
      <c r="Q26" s="36">
        <v>0</v>
      </c>
      <c r="R26" s="36">
        <v>0</v>
      </c>
      <c r="S26" s="36">
        <v>206000</v>
      </c>
      <c r="T26" s="37">
        <f t="shared" si="0"/>
        <v>1841585.6500000001</v>
      </c>
    </row>
    <row r="27" spans="1:20" ht="12.75">
      <c r="A27" s="5">
        <v>21</v>
      </c>
      <c r="B27" s="6" t="s">
        <v>24</v>
      </c>
      <c r="C27" s="36">
        <v>47152</v>
      </c>
      <c r="D27" s="36">
        <v>0</v>
      </c>
      <c r="E27" s="36">
        <v>9999172</v>
      </c>
      <c r="F27" s="36">
        <v>699440</v>
      </c>
      <c r="G27" s="36">
        <v>0</v>
      </c>
      <c r="H27" s="36">
        <v>10139.53</v>
      </c>
      <c r="I27" s="36">
        <v>1012436</v>
      </c>
      <c r="J27" s="36">
        <v>0</v>
      </c>
      <c r="K27" s="36">
        <v>2482242</v>
      </c>
      <c r="L27" s="36">
        <v>407555</v>
      </c>
      <c r="M27" s="36">
        <v>51749.78</v>
      </c>
      <c r="N27" s="36">
        <v>32203</v>
      </c>
      <c r="O27" s="36">
        <v>0</v>
      </c>
      <c r="P27" s="36">
        <v>274798</v>
      </c>
      <c r="Q27" s="36">
        <v>39311.9</v>
      </c>
      <c r="R27" s="36">
        <v>0</v>
      </c>
      <c r="S27" s="36">
        <v>600237.8</v>
      </c>
      <c r="T27" s="37">
        <f t="shared" si="0"/>
        <v>15656437.01</v>
      </c>
    </row>
    <row r="28" spans="1:20" ht="12.75">
      <c r="A28" s="5">
        <v>22</v>
      </c>
      <c r="B28" s="6" t="s">
        <v>25</v>
      </c>
      <c r="C28" s="36">
        <v>7859</v>
      </c>
      <c r="D28" s="36">
        <v>35294</v>
      </c>
      <c r="E28" s="36">
        <v>275483</v>
      </c>
      <c r="F28" s="36">
        <v>12435</v>
      </c>
      <c r="G28" s="36">
        <v>0</v>
      </c>
      <c r="H28" s="36">
        <v>59431.08</v>
      </c>
      <c r="I28" s="36">
        <v>12632</v>
      </c>
      <c r="J28" s="36">
        <v>0</v>
      </c>
      <c r="K28" s="36">
        <v>0</v>
      </c>
      <c r="L28" s="36">
        <v>20155</v>
      </c>
      <c r="M28" s="36">
        <v>4338.94</v>
      </c>
      <c r="N28" s="36">
        <v>0</v>
      </c>
      <c r="O28" s="36">
        <v>0</v>
      </c>
      <c r="P28" s="36">
        <v>5096</v>
      </c>
      <c r="Q28" s="36">
        <v>0</v>
      </c>
      <c r="R28" s="36">
        <v>0</v>
      </c>
      <c r="S28" s="36">
        <v>51887</v>
      </c>
      <c r="T28" s="37">
        <f t="shared" si="0"/>
        <v>484611.02</v>
      </c>
    </row>
    <row r="29" spans="1:20" ht="12.75">
      <c r="A29" s="5">
        <v>23</v>
      </c>
      <c r="B29" s="6" t="s">
        <v>26</v>
      </c>
      <c r="C29" s="36">
        <v>7859</v>
      </c>
      <c r="D29" s="36">
        <v>3386</v>
      </c>
      <c r="E29" s="36">
        <v>156072</v>
      </c>
      <c r="F29" s="36">
        <v>14973</v>
      </c>
      <c r="G29" s="36">
        <v>0</v>
      </c>
      <c r="H29" s="36">
        <v>7510.93</v>
      </c>
      <c r="I29" s="36">
        <v>20771</v>
      </c>
      <c r="J29" s="36">
        <v>0</v>
      </c>
      <c r="K29" s="36">
        <v>63644</v>
      </c>
      <c r="L29" s="36">
        <v>0</v>
      </c>
      <c r="M29" s="36">
        <v>1113.09</v>
      </c>
      <c r="N29" s="36">
        <v>162.2</v>
      </c>
      <c r="O29" s="36">
        <v>0</v>
      </c>
      <c r="P29" s="36">
        <v>3835</v>
      </c>
      <c r="Q29" s="36">
        <v>0</v>
      </c>
      <c r="R29" s="36">
        <v>0</v>
      </c>
      <c r="S29" s="36">
        <v>117074</v>
      </c>
      <c r="T29" s="37">
        <f t="shared" si="0"/>
        <v>396400.22000000003</v>
      </c>
    </row>
    <row r="30" spans="1:20" ht="12.75">
      <c r="A30" s="5">
        <v>24</v>
      </c>
      <c r="B30" s="6" t="s">
        <v>27</v>
      </c>
      <c r="C30" s="36">
        <v>15717</v>
      </c>
      <c r="D30" s="36">
        <v>0</v>
      </c>
      <c r="E30" s="36">
        <v>1215768</v>
      </c>
      <c r="F30" s="36">
        <v>93553</v>
      </c>
      <c r="G30" s="36">
        <v>0</v>
      </c>
      <c r="H30" s="36">
        <v>222684.12</v>
      </c>
      <c r="I30" s="36">
        <v>240994</v>
      </c>
      <c r="J30" s="36">
        <v>0</v>
      </c>
      <c r="K30" s="36">
        <v>501768</v>
      </c>
      <c r="L30" s="36">
        <v>138771</v>
      </c>
      <c r="M30" s="36">
        <v>16954.63</v>
      </c>
      <c r="N30" s="36">
        <v>4627.2</v>
      </c>
      <c r="O30" s="36">
        <v>0</v>
      </c>
      <c r="P30" s="36">
        <v>44580</v>
      </c>
      <c r="Q30" s="36">
        <v>2397</v>
      </c>
      <c r="R30" s="36">
        <v>0</v>
      </c>
      <c r="S30" s="36">
        <v>176108</v>
      </c>
      <c r="T30" s="37">
        <f t="shared" si="0"/>
        <v>2673921.95</v>
      </c>
    </row>
    <row r="31" spans="1:20" ht="12.75">
      <c r="A31" s="5">
        <v>25</v>
      </c>
      <c r="B31" s="6" t="s">
        <v>28</v>
      </c>
      <c r="C31" s="36">
        <v>7859</v>
      </c>
      <c r="D31" s="36">
        <v>0</v>
      </c>
      <c r="E31" s="36">
        <v>306981</v>
      </c>
      <c r="F31" s="36">
        <v>21569</v>
      </c>
      <c r="G31" s="36">
        <v>0</v>
      </c>
      <c r="H31" s="36">
        <v>0</v>
      </c>
      <c r="I31" s="36">
        <v>232271</v>
      </c>
      <c r="J31" s="36">
        <v>0</v>
      </c>
      <c r="K31" s="36">
        <v>196315</v>
      </c>
      <c r="L31" s="36">
        <v>187237</v>
      </c>
      <c r="M31" s="36">
        <v>5510</v>
      </c>
      <c r="N31" s="36">
        <v>0</v>
      </c>
      <c r="O31" s="36">
        <v>0</v>
      </c>
      <c r="P31" s="36">
        <v>22144</v>
      </c>
      <c r="Q31" s="36">
        <v>102503.69</v>
      </c>
      <c r="R31" s="36">
        <v>0</v>
      </c>
      <c r="S31" s="36">
        <v>128000</v>
      </c>
      <c r="T31" s="37">
        <f t="shared" si="0"/>
        <v>1210389.69</v>
      </c>
    </row>
    <row r="32" spans="1:20" ht="12.75">
      <c r="A32" s="5">
        <v>26</v>
      </c>
      <c r="B32" s="6" t="s">
        <v>29</v>
      </c>
      <c r="C32" s="36">
        <v>7859</v>
      </c>
      <c r="D32" s="36">
        <v>0</v>
      </c>
      <c r="E32" s="36">
        <v>582621</v>
      </c>
      <c r="F32" s="36">
        <v>42045</v>
      </c>
      <c r="G32" s="36">
        <v>0</v>
      </c>
      <c r="H32" s="36">
        <v>0</v>
      </c>
      <c r="I32" s="36">
        <v>388625</v>
      </c>
      <c r="J32" s="36">
        <v>0</v>
      </c>
      <c r="K32" s="36">
        <v>284994</v>
      </c>
      <c r="L32" s="36">
        <v>30547</v>
      </c>
      <c r="M32" s="36">
        <v>3844.47</v>
      </c>
      <c r="N32" s="36">
        <v>2907.6</v>
      </c>
      <c r="O32" s="36">
        <v>0</v>
      </c>
      <c r="P32" s="36">
        <v>34457</v>
      </c>
      <c r="Q32" s="36">
        <v>0</v>
      </c>
      <c r="R32" s="36">
        <v>0</v>
      </c>
      <c r="S32" s="36">
        <v>0</v>
      </c>
      <c r="T32" s="37">
        <f t="shared" si="0"/>
        <v>1377900.07</v>
      </c>
    </row>
    <row r="33" spans="1:20" ht="12.75">
      <c r="A33" s="5">
        <v>27</v>
      </c>
      <c r="B33" s="6" t="s">
        <v>30</v>
      </c>
      <c r="C33" s="36">
        <v>7859</v>
      </c>
      <c r="D33" s="36">
        <v>0</v>
      </c>
      <c r="E33" s="36">
        <v>1001384</v>
      </c>
      <c r="F33" s="36">
        <v>88573</v>
      </c>
      <c r="G33" s="36">
        <v>0</v>
      </c>
      <c r="H33" s="36">
        <v>0</v>
      </c>
      <c r="I33" s="36">
        <v>302800</v>
      </c>
      <c r="J33" s="36">
        <v>0</v>
      </c>
      <c r="K33" s="36">
        <v>407675</v>
      </c>
      <c r="L33" s="36">
        <v>133717</v>
      </c>
      <c r="M33" s="36">
        <v>22168.51</v>
      </c>
      <c r="N33" s="36">
        <v>7669.2</v>
      </c>
      <c r="O33" s="36">
        <v>0</v>
      </c>
      <c r="P33" s="36">
        <v>45466</v>
      </c>
      <c r="Q33" s="36">
        <v>0</v>
      </c>
      <c r="R33" s="36">
        <v>0</v>
      </c>
      <c r="S33" s="36">
        <v>232000</v>
      </c>
      <c r="T33" s="37">
        <f t="shared" si="0"/>
        <v>2249311.71</v>
      </c>
    </row>
    <row r="34" spans="1:20" ht="12.75">
      <c r="A34" s="5">
        <v>28</v>
      </c>
      <c r="B34" s="6" t="s">
        <v>31</v>
      </c>
      <c r="C34" s="36">
        <v>7859</v>
      </c>
      <c r="D34" s="36">
        <v>34508</v>
      </c>
      <c r="E34" s="36">
        <v>293355</v>
      </c>
      <c r="F34" s="36">
        <v>29562</v>
      </c>
      <c r="G34" s="36">
        <v>345337</v>
      </c>
      <c r="H34" s="36">
        <v>0</v>
      </c>
      <c r="I34" s="36">
        <v>135432</v>
      </c>
      <c r="J34" s="36">
        <v>0</v>
      </c>
      <c r="K34" s="36">
        <v>183172</v>
      </c>
      <c r="L34" s="36">
        <v>61365</v>
      </c>
      <c r="M34" s="36">
        <v>0</v>
      </c>
      <c r="N34" s="36">
        <v>4186.8</v>
      </c>
      <c r="O34" s="36">
        <v>0</v>
      </c>
      <c r="P34" s="36">
        <v>13460</v>
      </c>
      <c r="Q34" s="36">
        <v>0</v>
      </c>
      <c r="R34" s="36">
        <v>0</v>
      </c>
      <c r="S34" s="36">
        <v>215223</v>
      </c>
      <c r="T34" s="37">
        <f t="shared" si="0"/>
        <v>1323459.8</v>
      </c>
    </row>
    <row r="35" spans="1:20" ht="15">
      <c r="A35" s="5">
        <v>29</v>
      </c>
      <c r="B35" s="6" t="s">
        <v>208</v>
      </c>
      <c r="C35" s="36">
        <v>102162</v>
      </c>
      <c r="D35" s="36">
        <v>0</v>
      </c>
      <c r="E35" s="36">
        <v>12530012</v>
      </c>
      <c r="F35" s="36">
        <v>1013429</v>
      </c>
      <c r="G35" s="36">
        <v>1558265</v>
      </c>
      <c r="H35" s="36">
        <v>49212.38</v>
      </c>
      <c r="I35" s="36">
        <v>973807</v>
      </c>
      <c r="J35" s="36">
        <v>68993</v>
      </c>
      <c r="K35" s="36">
        <v>2344757</v>
      </c>
      <c r="L35" s="36">
        <v>335000</v>
      </c>
      <c r="M35" s="36">
        <v>184197.92</v>
      </c>
      <c r="N35" s="36">
        <v>45190</v>
      </c>
      <c r="O35" s="36">
        <v>0</v>
      </c>
      <c r="P35" s="36">
        <v>292958</v>
      </c>
      <c r="Q35" s="36">
        <v>29597.32</v>
      </c>
      <c r="R35" s="36">
        <v>0</v>
      </c>
      <c r="S35" s="36">
        <v>7399812</v>
      </c>
      <c r="T35" s="37">
        <f t="shared" si="0"/>
        <v>26927392.620000005</v>
      </c>
    </row>
    <row r="36" spans="1:20" ht="12.75">
      <c r="A36" s="5">
        <v>30</v>
      </c>
      <c r="B36" s="6" t="s">
        <v>32</v>
      </c>
      <c r="C36" s="36">
        <v>15717</v>
      </c>
      <c r="D36" s="36">
        <v>0</v>
      </c>
      <c r="E36" s="36">
        <v>1144353</v>
      </c>
      <c r="F36" s="36">
        <v>80058</v>
      </c>
      <c r="G36" s="36">
        <v>12264</v>
      </c>
      <c r="H36" s="36">
        <v>58448.01</v>
      </c>
      <c r="I36" s="36">
        <v>56783</v>
      </c>
      <c r="J36" s="36">
        <v>119908</v>
      </c>
      <c r="K36" s="36">
        <v>168069</v>
      </c>
      <c r="L36" s="36">
        <v>0</v>
      </c>
      <c r="M36" s="36">
        <v>8160.07</v>
      </c>
      <c r="N36" s="36">
        <v>7499.2</v>
      </c>
      <c r="O36" s="36">
        <v>0</v>
      </c>
      <c r="P36" s="36">
        <v>21554</v>
      </c>
      <c r="Q36" s="36">
        <v>2900</v>
      </c>
      <c r="R36" s="36">
        <v>0</v>
      </c>
      <c r="S36" s="36">
        <v>544000</v>
      </c>
      <c r="T36" s="37">
        <f t="shared" si="0"/>
        <v>2239713.2800000003</v>
      </c>
    </row>
    <row r="37" spans="1:20" ht="12.75">
      <c r="A37" s="5">
        <v>31</v>
      </c>
      <c r="B37" s="6" t="s">
        <v>33</v>
      </c>
      <c r="C37" s="36">
        <v>7859</v>
      </c>
      <c r="D37" s="36">
        <v>49212</v>
      </c>
      <c r="E37" s="36">
        <v>419267</v>
      </c>
      <c r="F37" s="36">
        <v>22367</v>
      </c>
      <c r="G37" s="36">
        <v>0</v>
      </c>
      <c r="H37" s="36">
        <v>0</v>
      </c>
      <c r="I37" s="36">
        <v>89925</v>
      </c>
      <c r="J37" s="36">
        <v>0</v>
      </c>
      <c r="K37" s="36">
        <v>162387</v>
      </c>
      <c r="L37" s="36">
        <v>69645</v>
      </c>
      <c r="M37" s="36">
        <v>61526.18</v>
      </c>
      <c r="N37" s="36">
        <v>3717</v>
      </c>
      <c r="O37" s="36">
        <v>0</v>
      </c>
      <c r="P37" s="36">
        <v>17140</v>
      </c>
      <c r="Q37" s="36">
        <v>3085</v>
      </c>
      <c r="R37" s="36">
        <v>0</v>
      </c>
      <c r="S37" s="36">
        <v>180000</v>
      </c>
      <c r="T37" s="37">
        <f t="shared" si="0"/>
        <v>1086130.1800000002</v>
      </c>
    </row>
    <row r="38" spans="1:20" ht="12.75">
      <c r="A38" s="5">
        <v>32</v>
      </c>
      <c r="B38" s="6" t="s">
        <v>34</v>
      </c>
      <c r="C38" s="36">
        <v>7859</v>
      </c>
      <c r="D38" s="36">
        <v>0</v>
      </c>
      <c r="E38" s="36">
        <v>623284</v>
      </c>
      <c r="F38" s="36">
        <v>41195</v>
      </c>
      <c r="G38" s="36">
        <v>299929</v>
      </c>
      <c r="H38" s="36">
        <v>365400.17</v>
      </c>
      <c r="I38" s="36">
        <v>46714</v>
      </c>
      <c r="J38" s="36">
        <v>220497</v>
      </c>
      <c r="K38" s="36">
        <v>71496</v>
      </c>
      <c r="L38" s="36">
        <v>114018</v>
      </c>
      <c r="M38" s="36">
        <v>1558.33</v>
      </c>
      <c r="N38" s="36">
        <v>1129.6</v>
      </c>
      <c r="O38" s="36">
        <v>0</v>
      </c>
      <c r="P38" s="36">
        <v>14067</v>
      </c>
      <c r="Q38" s="36">
        <v>6000</v>
      </c>
      <c r="R38" s="36">
        <v>0</v>
      </c>
      <c r="S38" s="36">
        <v>232146</v>
      </c>
      <c r="T38" s="37">
        <f t="shared" si="0"/>
        <v>2045293.1</v>
      </c>
    </row>
    <row r="39" spans="1:20" ht="12.75">
      <c r="A39" s="5">
        <v>33</v>
      </c>
      <c r="B39" s="6" t="s">
        <v>35</v>
      </c>
      <c r="C39" s="36">
        <v>23576</v>
      </c>
      <c r="D39" s="36">
        <v>37722</v>
      </c>
      <c r="E39" s="36">
        <v>1298103</v>
      </c>
      <c r="F39" s="36">
        <v>79741</v>
      </c>
      <c r="G39" s="36">
        <v>0</v>
      </c>
      <c r="H39" s="36">
        <v>367300.65</v>
      </c>
      <c r="I39" s="36">
        <v>413539</v>
      </c>
      <c r="J39" s="36">
        <v>0</v>
      </c>
      <c r="K39" s="36">
        <v>559898</v>
      </c>
      <c r="L39" s="36">
        <v>472445</v>
      </c>
      <c r="M39" s="36">
        <v>6233.3</v>
      </c>
      <c r="N39" s="36">
        <v>20349.6</v>
      </c>
      <c r="O39" s="36">
        <v>0</v>
      </c>
      <c r="P39" s="36">
        <v>63008</v>
      </c>
      <c r="Q39" s="36">
        <v>0</v>
      </c>
      <c r="R39" s="36">
        <v>0</v>
      </c>
      <c r="S39" s="36">
        <v>549006</v>
      </c>
      <c r="T39" s="37">
        <f t="shared" si="0"/>
        <v>3890921.55</v>
      </c>
    </row>
    <row r="40" spans="1:20" ht="12.75">
      <c r="A40" s="5">
        <v>34</v>
      </c>
      <c r="B40" s="6" t="s">
        <v>36</v>
      </c>
      <c r="C40" s="36">
        <v>23576</v>
      </c>
      <c r="D40" s="36">
        <v>0</v>
      </c>
      <c r="E40" s="36">
        <v>2233916</v>
      </c>
      <c r="F40" s="36">
        <v>235861</v>
      </c>
      <c r="G40" s="36">
        <v>0</v>
      </c>
      <c r="H40" s="36">
        <v>878327.53</v>
      </c>
      <c r="I40" s="36">
        <v>140135</v>
      </c>
      <c r="J40" s="36">
        <v>0</v>
      </c>
      <c r="K40" s="36">
        <v>655417</v>
      </c>
      <c r="L40" s="36">
        <v>0</v>
      </c>
      <c r="M40" s="36">
        <v>38166.51</v>
      </c>
      <c r="N40" s="36">
        <v>8018.6</v>
      </c>
      <c r="O40" s="36">
        <v>0</v>
      </c>
      <c r="P40" s="36">
        <v>45525</v>
      </c>
      <c r="Q40" s="36">
        <v>9195.47</v>
      </c>
      <c r="R40" s="36">
        <v>0</v>
      </c>
      <c r="S40" s="36">
        <v>0</v>
      </c>
      <c r="T40" s="37">
        <f t="shared" si="0"/>
        <v>4268138.109999999</v>
      </c>
    </row>
    <row r="41" spans="1:20" ht="12.75">
      <c r="A41" s="5">
        <v>35</v>
      </c>
      <c r="B41" s="6" t="s">
        <v>37</v>
      </c>
      <c r="C41" s="36">
        <v>7859</v>
      </c>
      <c r="D41" s="36">
        <v>112912</v>
      </c>
      <c r="E41" s="36">
        <v>552113</v>
      </c>
      <c r="F41" s="36">
        <v>37799</v>
      </c>
      <c r="G41" s="36">
        <v>0</v>
      </c>
      <c r="H41" s="36">
        <v>0</v>
      </c>
      <c r="I41" s="36">
        <v>104683</v>
      </c>
      <c r="J41" s="36">
        <v>0</v>
      </c>
      <c r="K41" s="36">
        <v>247047</v>
      </c>
      <c r="L41" s="36">
        <v>0</v>
      </c>
      <c r="M41" s="36">
        <v>1558.33</v>
      </c>
      <c r="N41" s="36">
        <v>3437.2</v>
      </c>
      <c r="O41" s="36">
        <v>0</v>
      </c>
      <c r="P41" s="36">
        <v>18391</v>
      </c>
      <c r="Q41" s="36">
        <v>0</v>
      </c>
      <c r="R41" s="36">
        <v>0</v>
      </c>
      <c r="S41" s="36">
        <v>202624.36</v>
      </c>
      <c r="T41" s="37">
        <f t="shared" si="0"/>
        <v>1288423.8900000001</v>
      </c>
    </row>
    <row r="42" spans="1:20" ht="12.75">
      <c r="A42" s="5">
        <v>36</v>
      </c>
      <c r="B42" s="6" t="s">
        <v>38</v>
      </c>
      <c r="C42" s="36">
        <v>15717</v>
      </c>
      <c r="D42" s="36">
        <v>81915</v>
      </c>
      <c r="E42" s="36">
        <v>1100916</v>
      </c>
      <c r="F42" s="36">
        <v>58670</v>
      </c>
      <c r="G42" s="36">
        <v>11498</v>
      </c>
      <c r="H42" s="36">
        <v>516061.53</v>
      </c>
      <c r="I42" s="36">
        <v>165289</v>
      </c>
      <c r="J42" s="36">
        <v>0</v>
      </c>
      <c r="K42" s="36">
        <v>423405</v>
      </c>
      <c r="L42" s="36">
        <v>75000</v>
      </c>
      <c r="M42" s="36">
        <v>7678.54</v>
      </c>
      <c r="N42" s="36">
        <v>5159.2</v>
      </c>
      <c r="O42" s="36">
        <v>0</v>
      </c>
      <c r="P42" s="36">
        <v>35641</v>
      </c>
      <c r="Q42" s="36">
        <v>15401.32</v>
      </c>
      <c r="R42" s="36">
        <v>0</v>
      </c>
      <c r="S42" s="36">
        <v>0</v>
      </c>
      <c r="T42" s="37">
        <f t="shared" si="0"/>
        <v>2512351.5900000003</v>
      </c>
    </row>
    <row r="43" spans="1:20" ht="12.75">
      <c r="A43" s="5">
        <v>37</v>
      </c>
      <c r="B43" s="6" t="s">
        <v>39</v>
      </c>
      <c r="C43" s="36">
        <v>7859</v>
      </c>
      <c r="D43" s="36">
        <v>0</v>
      </c>
      <c r="E43" s="36">
        <v>134888</v>
      </c>
      <c r="F43" s="36">
        <v>5492</v>
      </c>
      <c r="G43" s="36">
        <v>0</v>
      </c>
      <c r="H43" s="36">
        <v>0</v>
      </c>
      <c r="I43" s="36">
        <v>13484</v>
      </c>
      <c r="J43" s="36">
        <v>0</v>
      </c>
      <c r="K43" s="36">
        <v>39982</v>
      </c>
      <c r="L43" s="36">
        <v>11400</v>
      </c>
      <c r="M43" s="36">
        <v>2003.56</v>
      </c>
      <c r="N43" s="36">
        <v>1143.8</v>
      </c>
      <c r="O43" s="36">
        <v>0</v>
      </c>
      <c r="P43" s="36">
        <v>0</v>
      </c>
      <c r="Q43" s="36">
        <v>0</v>
      </c>
      <c r="R43" s="36">
        <v>0</v>
      </c>
      <c r="S43" s="36">
        <v>180000</v>
      </c>
      <c r="T43" s="37">
        <f t="shared" si="0"/>
        <v>396252.36</v>
      </c>
    </row>
    <row r="44" spans="1:20" ht="12.75">
      <c r="A44" s="5">
        <v>38</v>
      </c>
      <c r="B44" s="6" t="s">
        <v>40</v>
      </c>
      <c r="C44" s="36">
        <v>7859</v>
      </c>
      <c r="D44" s="36">
        <v>12989</v>
      </c>
      <c r="E44" s="36">
        <v>484684</v>
      </c>
      <c r="F44" s="36">
        <v>29738</v>
      </c>
      <c r="G44" s="36">
        <v>0</v>
      </c>
      <c r="H44" s="36">
        <v>97446.9</v>
      </c>
      <c r="I44" s="36">
        <v>263703</v>
      </c>
      <c r="J44" s="36">
        <v>0</v>
      </c>
      <c r="K44" s="36">
        <v>157108</v>
      </c>
      <c r="L44" s="36">
        <v>164616</v>
      </c>
      <c r="M44" s="36">
        <v>0</v>
      </c>
      <c r="N44" s="36">
        <v>3446.2</v>
      </c>
      <c r="O44" s="36">
        <v>0</v>
      </c>
      <c r="P44" s="36">
        <v>28433</v>
      </c>
      <c r="Q44" s="36">
        <v>0</v>
      </c>
      <c r="R44" s="36">
        <v>0</v>
      </c>
      <c r="S44" s="36">
        <v>190318</v>
      </c>
      <c r="T44" s="37">
        <f t="shared" si="0"/>
        <v>1440341.0999999999</v>
      </c>
    </row>
    <row r="45" spans="1:20" ht="12.75">
      <c r="A45" s="5">
        <v>39</v>
      </c>
      <c r="B45" s="6" t="s">
        <v>41</v>
      </c>
      <c r="C45" s="36">
        <v>7859</v>
      </c>
      <c r="D45" s="36">
        <v>99843</v>
      </c>
      <c r="E45" s="36">
        <v>542649</v>
      </c>
      <c r="F45" s="36">
        <v>36608</v>
      </c>
      <c r="G45" s="36">
        <v>0</v>
      </c>
      <c r="H45" s="36">
        <v>495034.97</v>
      </c>
      <c r="I45" s="36">
        <v>71125</v>
      </c>
      <c r="J45" s="36">
        <v>0</v>
      </c>
      <c r="K45" s="36">
        <v>224228</v>
      </c>
      <c r="L45" s="36">
        <v>98790</v>
      </c>
      <c r="M45" s="36">
        <v>2894.03</v>
      </c>
      <c r="N45" s="36">
        <v>3718.6</v>
      </c>
      <c r="O45" s="36">
        <v>0</v>
      </c>
      <c r="P45" s="36">
        <v>15001</v>
      </c>
      <c r="Q45" s="36">
        <v>0</v>
      </c>
      <c r="R45" s="36">
        <v>0</v>
      </c>
      <c r="S45" s="36">
        <v>232000</v>
      </c>
      <c r="T45" s="37">
        <f t="shared" si="0"/>
        <v>1829750.6</v>
      </c>
    </row>
    <row r="46" spans="1:20" ht="12.75">
      <c r="A46" s="5">
        <v>40</v>
      </c>
      <c r="B46" s="6" t="s">
        <v>139</v>
      </c>
      <c r="C46" s="36">
        <v>7859</v>
      </c>
      <c r="D46" s="36">
        <v>73612</v>
      </c>
      <c r="E46" s="36">
        <v>598439</v>
      </c>
      <c r="F46" s="36">
        <v>45551</v>
      </c>
      <c r="G46" s="36">
        <v>19774.15</v>
      </c>
      <c r="H46" s="36">
        <v>51269.42</v>
      </c>
      <c r="I46" s="36">
        <v>498474</v>
      </c>
      <c r="J46" s="36">
        <v>0</v>
      </c>
      <c r="K46" s="36">
        <v>506958</v>
      </c>
      <c r="L46" s="36">
        <v>231222</v>
      </c>
      <c r="M46" s="36">
        <v>7577.33</v>
      </c>
      <c r="N46" s="36">
        <v>5855</v>
      </c>
      <c r="O46" s="36">
        <v>0</v>
      </c>
      <c r="P46" s="36">
        <v>42533</v>
      </c>
      <c r="Q46" s="36">
        <v>0</v>
      </c>
      <c r="R46" s="36">
        <v>0</v>
      </c>
      <c r="S46" s="36">
        <v>180000</v>
      </c>
      <c r="T46" s="37">
        <f t="shared" si="0"/>
        <v>2269123.9000000004</v>
      </c>
    </row>
    <row r="47" spans="1:20" ht="12.75">
      <c r="A47" s="5">
        <v>41</v>
      </c>
      <c r="B47" s="6" t="s">
        <v>42</v>
      </c>
      <c r="C47" s="36">
        <v>23576</v>
      </c>
      <c r="D47" s="36">
        <v>225286</v>
      </c>
      <c r="E47" s="36">
        <v>1388956</v>
      </c>
      <c r="F47" s="36">
        <v>92065</v>
      </c>
      <c r="G47" s="36">
        <v>0</v>
      </c>
      <c r="H47" s="36">
        <v>0</v>
      </c>
      <c r="I47" s="36">
        <v>951383</v>
      </c>
      <c r="J47" s="36">
        <v>0</v>
      </c>
      <c r="K47" s="36">
        <v>755360</v>
      </c>
      <c r="L47" s="36">
        <v>651510</v>
      </c>
      <c r="M47" s="36">
        <v>4674.98</v>
      </c>
      <c r="N47" s="36">
        <v>10008</v>
      </c>
      <c r="O47" s="36">
        <v>0</v>
      </c>
      <c r="P47" s="36">
        <v>94313</v>
      </c>
      <c r="Q47" s="36">
        <v>0</v>
      </c>
      <c r="R47" s="36">
        <v>0</v>
      </c>
      <c r="S47" s="36">
        <v>440000</v>
      </c>
      <c r="T47" s="37">
        <f t="shared" si="0"/>
        <v>4637131.98</v>
      </c>
    </row>
    <row r="48" spans="1:20" ht="12.75">
      <c r="A48" s="5">
        <v>42</v>
      </c>
      <c r="B48" s="6" t="s">
        <v>43</v>
      </c>
      <c r="C48" s="36">
        <v>23576</v>
      </c>
      <c r="D48" s="36">
        <v>162369</v>
      </c>
      <c r="E48" s="36">
        <v>2874805</v>
      </c>
      <c r="F48" s="36">
        <v>125622</v>
      </c>
      <c r="G48" s="36">
        <v>0</v>
      </c>
      <c r="H48" s="36">
        <v>0</v>
      </c>
      <c r="I48" s="36">
        <v>99942</v>
      </c>
      <c r="J48" s="36">
        <v>0</v>
      </c>
      <c r="K48" s="36">
        <v>250991</v>
      </c>
      <c r="L48" s="36">
        <v>132948</v>
      </c>
      <c r="M48" s="36">
        <v>17586.82</v>
      </c>
      <c r="N48" s="36">
        <v>4144.2</v>
      </c>
      <c r="O48" s="36">
        <v>0</v>
      </c>
      <c r="P48" s="36">
        <v>46112</v>
      </c>
      <c r="Q48" s="36">
        <v>0</v>
      </c>
      <c r="R48" s="36">
        <v>0</v>
      </c>
      <c r="S48" s="36">
        <v>622000</v>
      </c>
      <c r="T48" s="37">
        <f t="shared" si="0"/>
        <v>4360096.02</v>
      </c>
    </row>
    <row r="49" spans="1:20" ht="12.75">
      <c r="A49" s="5">
        <v>43</v>
      </c>
      <c r="B49" s="6" t="s">
        <v>44</v>
      </c>
      <c r="C49" s="36">
        <v>47152</v>
      </c>
      <c r="D49" s="36">
        <v>0</v>
      </c>
      <c r="E49" s="36">
        <v>7325169</v>
      </c>
      <c r="F49" s="36">
        <v>586748</v>
      </c>
      <c r="G49" s="36">
        <v>0</v>
      </c>
      <c r="H49" s="36">
        <v>34252.69</v>
      </c>
      <c r="I49" s="36">
        <v>1239174</v>
      </c>
      <c r="J49" s="36">
        <v>0</v>
      </c>
      <c r="K49" s="36">
        <v>2299194</v>
      </c>
      <c r="L49" s="36">
        <v>504086</v>
      </c>
      <c r="M49" s="36">
        <v>102580.35</v>
      </c>
      <c r="N49" s="36">
        <v>72982.2</v>
      </c>
      <c r="O49" s="36">
        <v>0</v>
      </c>
      <c r="P49" s="36">
        <v>256556</v>
      </c>
      <c r="Q49" s="36">
        <v>80430.46</v>
      </c>
      <c r="R49" s="36">
        <v>0</v>
      </c>
      <c r="S49" s="36">
        <v>0</v>
      </c>
      <c r="T49" s="37">
        <f t="shared" si="0"/>
        <v>12548324.700000001</v>
      </c>
    </row>
    <row r="50" spans="1:20" ht="12.75">
      <c r="A50" s="5">
        <v>44</v>
      </c>
      <c r="B50" s="6" t="s">
        <v>45</v>
      </c>
      <c r="C50" s="36">
        <v>31434</v>
      </c>
      <c r="D50" s="36">
        <v>354838</v>
      </c>
      <c r="E50" s="36">
        <v>1611252</v>
      </c>
      <c r="F50" s="36">
        <v>132917</v>
      </c>
      <c r="G50" s="36">
        <v>330408</v>
      </c>
      <c r="H50" s="36">
        <v>797781.69</v>
      </c>
      <c r="I50" s="36">
        <v>822178</v>
      </c>
      <c r="J50" s="36">
        <v>133460</v>
      </c>
      <c r="K50" s="36">
        <v>1079753</v>
      </c>
      <c r="L50" s="36">
        <v>865937</v>
      </c>
      <c r="M50" s="36">
        <v>41264.07</v>
      </c>
      <c r="N50" s="36">
        <v>53633.4</v>
      </c>
      <c r="O50" s="36">
        <v>0</v>
      </c>
      <c r="P50" s="36">
        <v>94216</v>
      </c>
      <c r="Q50" s="36">
        <v>0</v>
      </c>
      <c r="R50" s="36">
        <v>0</v>
      </c>
      <c r="S50" s="36">
        <v>518000</v>
      </c>
      <c r="T50" s="37">
        <f t="shared" si="0"/>
        <v>6867072.16</v>
      </c>
    </row>
    <row r="51" spans="1:20" ht="12.75">
      <c r="A51" s="5">
        <v>45</v>
      </c>
      <c r="B51" s="6" t="s">
        <v>46</v>
      </c>
      <c r="C51" s="36">
        <v>7859</v>
      </c>
      <c r="D51" s="36">
        <v>8835</v>
      </c>
      <c r="E51" s="36">
        <v>42777</v>
      </c>
      <c r="F51" s="36">
        <v>1988</v>
      </c>
      <c r="G51" s="36">
        <v>0</v>
      </c>
      <c r="H51" s="36">
        <v>0</v>
      </c>
      <c r="I51" s="36">
        <v>11479</v>
      </c>
      <c r="J51" s="36">
        <v>0</v>
      </c>
      <c r="K51" s="36">
        <v>5397</v>
      </c>
      <c r="L51" s="36">
        <v>58253</v>
      </c>
      <c r="M51" s="36">
        <v>445.24</v>
      </c>
      <c r="N51" s="36">
        <v>545.8</v>
      </c>
      <c r="O51" s="36">
        <v>483846</v>
      </c>
      <c r="P51" s="36">
        <v>2037</v>
      </c>
      <c r="Q51" s="36">
        <v>0</v>
      </c>
      <c r="R51" s="36">
        <v>0</v>
      </c>
      <c r="S51" s="36">
        <v>102000</v>
      </c>
      <c r="T51" s="37">
        <f t="shared" si="0"/>
        <v>725462.04</v>
      </c>
    </row>
    <row r="52" spans="1:20" ht="12.75">
      <c r="A52" s="5">
        <v>46</v>
      </c>
      <c r="B52" s="6" t="s">
        <v>47</v>
      </c>
      <c r="C52" s="36">
        <v>15717</v>
      </c>
      <c r="D52" s="36">
        <v>7716</v>
      </c>
      <c r="E52" s="36">
        <v>934483</v>
      </c>
      <c r="F52" s="36">
        <v>39453</v>
      </c>
      <c r="G52" s="36">
        <v>15028.3</v>
      </c>
      <c r="H52" s="36">
        <v>519731.31</v>
      </c>
      <c r="I52" s="36">
        <v>239991</v>
      </c>
      <c r="J52" s="36">
        <v>0</v>
      </c>
      <c r="K52" s="36">
        <v>418281</v>
      </c>
      <c r="L52" s="36">
        <v>249255</v>
      </c>
      <c r="M52" s="36">
        <v>3784.51</v>
      </c>
      <c r="N52" s="36">
        <v>6477</v>
      </c>
      <c r="O52" s="36">
        <v>0</v>
      </c>
      <c r="P52" s="36">
        <v>43890</v>
      </c>
      <c r="Q52" s="36">
        <v>0</v>
      </c>
      <c r="R52" s="36">
        <v>0</v>
      </c>
      <c r="S52" s="36">
        <v>394781</v>
      </c>
      <c r="T52" s="37">
        <f t="shared" si="0"/>
        <v>2888588.12</v>
      </c>
    </row>
    <row r="53" spans="1:20" ht="12.75">
      <c r="A53" s="5">
        <v>47</v>
      </c>
      <c r="B53" s="6" t="s">
        <v>136</v>
      </c>
      <c r="C53" s="36" t="s">
        <v>176</v>
      </c>
      <c r="D53" s="36" t="s">
        <v>176</v>
      </c>
      <c r="E53" s="36" t="s">
        <v>176</v>
      </c>
      <c r="F53" s="36" t="s">
        <v>176</v>
      </c>
      <c r="G53" s="36">
        <v>0</v>
      </c>
      <c r="H53" s="36" t="s">
        <v>176</v>
      </c>
      <c r="I53" s="36" t="s">
        <v>176</v>
      </c>
      <c r="J53" s="36" t="s">
        <v>176</v>
      </c>
      <c r="K53" s="36" t="s">
        <v>176</v>
      </c>
      <c r="L53" s="36" t="s">
        <v>176</v>
      </c>
      <c r="M53" s="36" t="s">
        <v>176</v>
      </c>
      <c r="N53" s="36" t="s">
        <v>176</v>
      </c>
      <c r="O53" s="36" t="s">
        <v>176</v>
      </c>
      <c r="P53" s="36" t="s">
        <v>176</v>
      </c>
      <c r="Q53" s="36" t="s">
        <v>176</v>
      </c>
      <c r="R53" s="36" t="s">
        <v>176</v>
      </c>
      <c r="S53" s="36">
        <v>0</v>
      </c>
      <c r="T53" s="37">
        <f t="shared" si="0"/>
        <v>0</v>
      </c>
    </row>
    <row r="54" spans="1:20" ht="12.75">
      <c r="A54" s="5">
        <v>48</v>
      </c>
      <c r="B54" s="6" t="s">
        <v>48</v>
      </c>
      <c r="C54" s="36">
        <v>7859</v>
      </c>
      <c r="D54" s="36">
        <v>0</v>
      </c>
      <c r="E54" s="36">
        <v>639229</v>
      </c>
      <c r="F54" s="36">
        <v>42593</v>
      </c>
      <c r="G54" s="36">
        <v>0</v>
      </c>
      <c r="H54" s="36">
        <v>0</v>
      </c>
      <c r="I54" s="36">
        <v>70325</v>
      </c>
      <c r="J54" s="36">
        <v>0</v>
      </c>
      <c r="K54" s="36">
        <v>254822</v>
      </c>
      <c r="L54" s="36">
        <v>0</v>
      </c>
      <c r="M54" s="36">
        <v>5565.45</v>
      </c>
      <c r="N54" s="36">
        <v>0</v>
      </c>
      <c r="O54" s="36">
        <v>0</v>
      </c>
      <c r="P54" s="36">
        <v>16782</v>
      </c>
      <c r="Q54" s="36">
        <v>0</v>
      </c>
      <c r="R54" s="36">
        <v>0</v>
      </c>
      <c r="S54" s="36">
        <v>180000</v>
      </c>
      <c r="T54" s="37">
        <f t="shared" si="0"/>
        <v>1217175.45</v>
      </c>
    </row>
    <row r="55" spans="1:20" ht="12.75">
      <c r="A55" s="5">
        <v>49</v>
      </c>
      <c r="B55" s="6" t="s">
        <v>49</v>
      </c>
      <c r="C55" s="36">
        <v>0</v>
      </c>
      <c r="D55" s="36">
        <v>0</v>
      </c>
      <c r="E55" s="36">
        <v>163039</v>
      </c>
      <c r="F55" s="36">
        <v>17902</v>
      </c>
      <c r="G55" s="36">
        <v>0</v>
      </c>
      <c r="H55" s="36">
        <v>0</v>
      </c>
      <c r="I55" s="36">
        <v>139032</v>
      </c>
      <c r="J55" s="36">
        <v>0</v>
      </c>
      <c r="K55" s="36">
        <v>79137</v>
      </c>
      <c r="L55" s="36">
        <v>141892</v>
      </c>
      <c r="M55" s="36">
        <v>667.85</v>
      </c>
      <c r="N55" s="36">
        <v>483.6</v>
      </c>
      <c r="O55" s="36">
        <v>0</v>
      </c>
      <c r="P55" s="36">
        <v>11711</v>
      </c>
      <c r="Q55" s="36">
        <v>0</v>
      </c>
      <c r="R55" s="36">
        <v>0</v>
      </c>
      <c r="S55" s="36">
        <v>256000</v>
      </c>
      <c r="T55" s="37">
        <f t="shared" si="0"/>
        <v>809864.45</v>
      </c>
    </row>
    <row r="56" spans="1:20" ht="12.75">
      <c r="A56" s="5">
        <v>50</v>
      </c>
      <c r="B56" s="6" t="s">
        <v>50</v>
      </c>
      <c r="C56" s="36">
        <v>7859</v>
      </c>
      <c r="D56" s="36">
        <v>0</v>
      </c>
      <c r="E56" s="36">
        <v>428258</v>
      </c>
      <c r="F56" s="36">
        <v>20337</v>
      </c>
      <c r="G56" s="36">
        <v>0</v>
      </c>
      <c r="H56" s="36">
        <v>0</v>
      </c>
      <c r="I56" s="36">
        <v>72486</v>
      </c>
      <c r="J56" s="36">
        <v>372618</v>
      </c>
      <c r="K56" s="36">
        <v>168410</v>
      </c>
      <c r="L56" s="36">
        <v>120380</v>
      </c>
      <c r="M56" s="36">
        <v>2671.42</v>
      </c>
      <c r="N56" s="36">
        <v>979.2</v>
      </c>
      <c r="O56" s="36">
        <v>0</v>
      </c>
      <c r="P56" s="36">
        <v>15152</v>
      </c>
      <c r="Q56" s="36">
        <v>29220</v>
      </c>
      <c r="R56" s="36">
        <v>0</v>
      </c>
      <c r="S56" s="36">
        <v>153307</v>
      </c>
      <c r="T56" s="37">
        <f t="shared" si="0"/>
        <v>1391677.6199999999</v>
      </c>
    </row>
    <row r="57" spans="1:20" ht="12.75">
      <c r="A57" s="5">
        <v>51</v>
      </c>
      <c r="B57" s="6" t="s">
        <v>51</v>
      </c>
      <c r="C57" s="36">
        <v>7859</v>
      </c>
      <c r="D57" s="36">
        <v>23426</v>
      </c>
      <c r="E57" s="36">
        <v>121812</v>
      </c>
      <c r="F57" s="36">
        <v>6066</v>
      </c>
      <c r="G57" s="36">
        <v>0</v>
      </c>
      <c r="H57" s="36">
        <v>0</v>
      </c>
      <c r="I57" s="36">
        <v>71362</v>
      </c>
      <c r="J57" s="36">
        <v>0</v>
      </c>
      <c r="K57" s="36">
        <v>82023</v>
      </c>
      <c r="L57" s="36">
        <v>64761</v>
      </c>
      <c r="M57" s="36">
        <v>890.47</v>
      </c>
      <c r="N57" s="36">
        <v>3414.4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7">
        <f t="shared" si="0"/>
        <v>381613.87</v>
      </c>
    </row>
    <row r="58" spans="1:20" ht="12.75">
      <c r="A58" s="5">
        <v>52</v>
      </c>
      <c r="B58" s="6" t="s">
        <v>52</v>
      </c>
      <c r="C58" s="36">
        <v>15717</v>
      </c>
      <c r="D58" s="36">
        <v>127535</v>
      </c>
      <c r="E58" s="36">
        <v>1015771</v>
      </c>
      <c r="F58" s="36">
        <v>70065</v>
      </c>
      <c r="G58" s="36">
        <v>0</v>
      </c>
      <c r="H58" s="36">
        <v>0</v>
      </c>
      <c r="I58" s="36">
        <v>870175</v>
      </c>
      <c r="J58" s="36">
        <v>0</v>
      </c>
      <c r="K58" s="36">
        <v>600484</v>
      </c>
      <c r="L58" s="36">
        <v>0</v>
      </c>
      <c r="M58" s="36">
        <v>8963.07</v>
      </c>
      <c r="N58" s="36">
        <v>0</v>
      </c>
      <c r="O58" s="36">
        <v>0</v>
      </c>
      <c r="P58" s="36">
        <v>67200</v>
      </c>
      <c r="Q58" s="36">
        <v>0</v>
      </c>
      <c r="R58" s="36">
        <v>0</v>
      </c>
      <c r="S58" s="36">
        <v>414000</v>
      </c>
      <c r="T58" s="37">
        <f t="shared" si="0"/>
        <v>3189910.07</v>
      </c>
    </row>
    <row r="59" spans="1:20" ht="12.75">
      <c r="A59" s="5">
        <v>53</v>
      </c>
      <c r="B59" s="6" t="s">
        <v>53</v>
      </c>
      <c r="C59" s="36">
        <v>31434</v>
      </c>
      <c r="D59" s="36">
        <v>0</v>
      </c>
      <c r="E59" s="36">
        <v>4883330</v>
      </c>
      <c r="F59" s="36">
        <v>265012</v>
      </c>
      <c r="G59" s="36">
        <v>30900</v>
      </c>
      <c r="H59" s="36">
        <v>0</v>
      </c>
      <c r="I59" s="36">
        <v>146646</v>
      </c>
      <c r="J59" s="36">
        <v>0</v>
      </c>
      <c r="K59" s="36">
        <v>352939</v>
      </c>
      <c r="L59" s="36">
        <v>95000</v>
      </c>
      <c r="M59" s="36">
        <v>66149.65</v>
      </c>
      <c r="N59" s="36">
        <v>40693.6</v>
      </c>
      <c r="O59" s="36">
        <v>0</v>
      </c>
      <c r="P59" s="36">
        <v>67099</v>
      </c>
      <c r="Q59" s="36">
        <v>9550.9</v>
      </c>
      <c r="R59" s="36">
        <v>0</v>
      </c>
      <c r="S59" s="36">
        <v>1855298</v>
      </c>
      <c r="T59" s="37">
        <f t="shared" si="0"/>
        <v>7844052.15</v>
      </c>
    </row>
    <row r="60" spans="1:20" ht="12.75">
      <c r="A60" s="5">
        <v>54</v>
      </c>
      <c r="B60" s="6" t="s">
        <v>54</v>
      </c>
      <c r="C60" s="36">
        <v>7859</v>
      </c>
      <c r="D60" s="36">
        <v>0</v>
      </c>
      <c r="E60" s="36">
        <v>580640</v>
      </c>
      <c r="F60" s="36">
        <v>51413</v>
      </c>
      <c r="G60" s="36">
        <v>0</v>
      </c>
      <c r="H60" s="36">
        <v>100769.21</v>
      </c>
      <c r="I60" s="36">
        <v>181446</v>
      </c>
      <c r="J60" s="36">
        <v>0</v>
      </c>
      <c r="K60" s="36">
        <v>279668</v>
      </c>
      <c r="L60" s="36">
        <v>203285</v>
      </c>
      <c r="M60" s="36">
        <v>17268.74</v>
      </c>
      <c r="N60" s="36">
        <v>8841.6</v>
      </c>
      <c r="O60" s="36">
        <v>0</v>
      </c>
      <c r="P60" s="36">
        <v>28872</v>
      </c>
      <c r="Q60" s="36">
        <v>900</v>
      </c>
      <c r="R60" s="36">
        <v>0</v>
      </c>
      <c r="S60" s="36">
        <v>180000</v>
      </c>
      <c r="T60" s="37">
        <f t="shared" si="0"/>
        <v>1640962.55</v>
      </c>
    </row>
    <row r="61" spans="1:20" ht="12.75">
      <c r="A61" s="5">
        <v>55</v>
      </c>
      <c r="B61" s="6" t="s">
        <v>55</v>
      </c>
      <c r="C61" s="36">
        <v>7859</v>
      </c>
      <c r="D61" s="36">
        <v>171447</v>
      </c>
      <c r="E61" s="36">
        <v>396171</v>
      </c>
      <c r="F61" s="36">
        <v>27133</v>
      </c>
      <c r="G61" s="36">
        <v>0</v>
      </c>
      <c r="H61" s="36">
        <v>0</v>
      </c>
      <c r="I61" s="36">
        <v>310337</v>
      </c>
      <c r="J61" s="36">
        <v>0</v>
      </c>
      <c r="K61" s="36">
        <v>286783</v>
      </c>
      <c r="L61" s="36">
        <v>160305</v>
      </c>
      <c r="M61" s="36">
        <v>2133.85</v>
      </c>
      <c r="N61" s="36">
        <v>3221.8</v>
      </c>
      <c r="O61" s="36">
        <v>0</v>
      </c>
      <c r="P61" s="36">
        <v>27744</v>
      </c>
      <c r="Q61" s="36">
        <v>0</v>
      </c>
      <c r="R61" s="36">
        <v>0</v>
      </c>
      <c r="S61" s="36">
        <v>154000</v>
      </c>
      <c r="T61" s="37">
        <f t="shared" si="0"/>
        <v>1547134.6500000001</v>
      </c>
    </row>
    <row r="62" spans="1:20" ht="12.75">
      <c r="A62" s="5">
        <v>56</v>
      </c>
      <c r="B62" s="6" t="s">
        <v>56</v>
      </c>
      <c r="C62" s="36">
        <v>7859</v>
      </c>
      <c r="D62" s="36">
        <v>5889</v>
      </c>
      <c r="E62" s="36">
        <v>325245</v>
      </c>
      <c r="F62" s="36">
        <v>10837</v>
      </c>
      <c r="G62" s="36">
        <v>0</v>
      </c>
      <c r="H62" s="36">
        <v>52241.31</v>
      </c>
      <c r="I62" s="36">
        <v>33804</v>
      </c>
      <c r="J62" s="36">
        <v>0</v>
      </c>
      <c r="K62" s="36">
        <v>94653</v>
      </c>
      <c r="L62" s="36">
        <v>0</v>
      </c>
      <c r="M62" s="36">
        <v>2226.18</v>
      </c>
      <c r="N62" s="36">
        <v>4402.4</v>
      </c>
      <c r="O62" s="36">
        <v>0</v>
      </c>
      <c r="P62" s="36">
        <v>6344</v>
      </c>
      <c r="Q62" s="36">
        <v>10635</v>
      </c>
      <c r="R62" s="36">
        <v>0</v>
      </c>
      <c r="S62" s="36">
        <v>0</v>
      </c>
      <c r="T62" s="37">
        <f t="shared" si="0"/>
        <v>554135.8900000001</v>
      </c>
    </row>
    <row r="63" spans="1:20" ht="12.75">
      <c r="A63" s="5">
        <v>57</v>
      </c>
      <c r="B63" s="6" t="s">
        <v>57</v>
      </c>
      <c r="C63" s="36">
        <v>7859</v>
      </c>
      <c r="D63" s="36">
        <v>2763</v>
      </c>
      <c r="E63" s="36">
        <v>207472</v>
      </c>
      <c r="F63" s="36">
        <v>17461</v>
      </c>
      <c r="G63" s="36">
        <v>0</v>
      </c>
      <c r="H63" s="36">
        <v>0</v>
      </c>
      <c r="I63" s="36">
        <v>19654</v>
      </c>
      <c r="J63" s="36">
        <v>0</v>
      </c>
      <c r="K63" s="36">
        <v>67960</v>
      </c>
      <c r="L63" s="36">
        <v>0</v>
      </c>
      <c r="M63" s="36">
        <v>890.47</v>
      </c>
      <c r="N63" s="36">
        <v>2248.2</v>
      </c>
      <c r="O63" s="36">
        <v>0</v>
      </c>
      <c r="P63" s="36">
        <v>5962</v>
      </c>
      <c r="Q63" s="36">
        <v>0</v>
      </c>
      <c r="R63" s="36">
        <v>0</v>
      </c>
      <c r="S63" s="36">
        <v>0</v>
      </c>
      <c r="T63" s="37">
        <f t="shared" si="0"/>
        <v>332269.67</v>
      </c>
    </row>
    <row r="64" spans="1:20" ht="12.75">
      <c r="A64" s="5">
        <v>58</v>
      </c>
      <c r="B64" s="6" t="s">
        <v>58</v>
      </c>
      <c r="C64" s="36">
        <v>15717</v>
      </c>
      <c r="D64" s="36">
        <v>129272</v>
      </c>
      <c r="E64" s="36">
        <v>988289</v>
      </c>
      <c r="F64" s="36">
        <v>53389</v>
      </c>
      <c r="G64" s="36">
        <v>0</v>
      </c>
      <c r="H64" s="36">
        <v>0</v>
      </c>
      <c r="I64" s="36">
        <v>708930</v>
      </c>
      <c r="J64" s="36">
        <v>0</v>
      </c>
      <c r="K64" s="36">
        <v>633913</v>
      </c>
      <c r="L64" s="36">
        <v>439347</v>
      </c>
      <c r="M64" s="36">
        <v>11598.89</v>
      </c>
      <c r="N64" s="36">
        <v>3991.6</v>
      </c>
      <c r="O64" s="36">
        <v>0</v>
      </c>
      <c r="P64" s="36">
        <v>70412</v>
      </c>
      <c r="Q64" s="36">
        <v>0</v>
      </c>
      <c r="R64" s="36">
        <v>0</v>
      </c>
      <c r="S64" s="36">
        <v>310000</v>
      </c>
      <c r="T64" s="37">
        <f t="shared" si="0"/>
        <v>3364859.49</v>
      </c>
    </row>
    <row r="65" spans="1:20" ht="12.75">
      <c r="A65" s="5">
        <v>59</v>
      </c>
      <c r="B65" s="6" t="s">
        <v>59</v>
      </c>
      <c r="C65" s="36">
        <v>7859</v>
      </c>
      <c r="D65" s="36">
        <v>30855</v>
      </c>
      <c r="E65" s="36">
        <v>158149</v>
      </c>
      <c r="F65" s="36">
        <v>8956</v>
      </c>
      <c r="G65" s="36">
        <v>0</v>
      </c>
      <c r="H65" s="36">
        <v>29803.26</v>
      </c>
      <c r="I65" s="36">
        <v>42244</v>
      </c>
      <c r="J65" s="36">
        <v>0</v>
      </c>
      <c r="K65" s="36">
        <v>73621</v>
      </c>
      <c r="L65" s="36">
        <v>0</v>
      </c>
      <c r="M65" s="36">
        <v>4481.71</v>
      </c>
      <c r="N65" s="36">
        <v>2786.2</v>
      </c>
      <c r="O65" s="36">
        <v>0</v>
      </c>
      <c r="P65" s="36">
        <v>6881</v>
      </c>
      <c r="Q65" s="36">
        <v>0</v>
      </c>
      <c r="R65" s="36">
        <v>0</v>
      </c>
      <c r="S65" s="36">
        <v>147509.65</v>
      </c>
      <c r="T65" s="37">
        <f t="shared" si="0"/>
        <v>513145.82000000007</v>
      </c>
    </row>
    <row r="66" spans="1:20" ht="12.75">
      <c r="A66" s="5">
        <v>60</v>
      </c>
      <c r="B66" s="6" t="s">
        <v>60</v>
      </c>
      <c r="C66" s="36">
        <v>15717</v>
      </c>
      <c r="D66" s="36">
        <v>0</v>
      </c>
      <c r="E66" s="36">
        <v>1754666</v>
      </c>
      <c r="F66" s="36">
        <v>163377</v>
      </c>
      <c r="G66" s="36">
        <v>0</v>
      </c>
      <c r="H66" s="36">
        <v>23994.3</v>
      </c>
      <c r="I66" s="36">
        <v>412390</v>
      </c>
      <c r="J66" s="36">
        <v>237416</v>
      </c>
      <c r="K66" s="36">
        <v>860751</v>
      </c>
      <c r="L66" s="36">
        <v>571186</v>
      </c>
      <c r="M66" s="36">
        <v>16598.96</v>
      </c>
      <c r="N66" s="36">
        <v>8775.8</v>
      </c>
      <c r="O66" s="36">
        <v>0</v>
      </c>
      <c r="P66" s="36">
        <v>68666</v>
      </c>
      <c r="Q66" s="36">
        <v>26920.77</v>
      </c>
      <c r="R66" s="36">
        <v>0</v>
      </c>
      <c r="S66" s="36">
        <v>596000</v>
      </c>
      <c r="T66" s="37">
        <f t="shared" si="0"/>
        <v>4756458.83</v>
      </c>
    </row>
    <row r="67" spans="1:20" ht="12.75">
      <c r="A67" s="5">
        <v>62</v>
      </c>
      <c r="B67" s="6" t="s">
        <v>61</v>
      </c>
      <c r="C67" s="36">
        <v>15717</v>
      </c>
      <c r="D67" s="36">
        <v>0</v>
      </c>
      <c r="E67" s="36">
        <v>322832</v>
      </c>
      <c r="F67" s="36">
        <v>26743</v>
      </c>
      <c r="G67" s="36">
        <v>0</v>
      </c>
      <c r="H67" s="36">
        <v>158937.56</v>
      </c>
      <c r="I67" s="36">
        <v>91555</v>
      </c>
      <c r="J67" s="36">
        <v>0</v>
      </c>
      <c r="K67" s="36">
        <v>135920</v>
      </c>
      <c r="L67" s="36">
        <v>52593</v>
      </c>
      <c r="M67" s="36">
        <v>2448.8</v>
      </c>
      <c r="N67" s="36">
        <v>4049.4</v>
      </c>
      <c r="O67" s="36">
        <v>0</v>
      </c>
      <c r="P67" s="36">
        <v>12943</v>
      </c>
      <c r="Q67" s="36">
        <v>5971.15</v>
      </c>
      <c r="R67" s="36">
        <v>0</v>
      </c>
      <c r="S67" s="36">
        <v>154000</v>
      </c>
      <c r="T67" s="37">
        <f t="shared" si="0"/>
        <v>983709.9100000001</v>
      </c>
    </row>
    <row r="68" spans="1:20" ht="12.75">
      <c r="A68" s="5">
        <v>63</v>
      </c>
      <c r="B68" s="6" t="s">
        <v>62</v>
      </c>
      <c r="C68" s="36">
        <v>7859</v>
      </c>
      <c r="D68" s="36">
        <v>0</v>
      </c>
      <c r="E68" s="36">
        <v>464118</v>
      </c>
      <c r="F68" s="36">
        <v>37616</v>
      </c>
      <c r="G68" s="36">
        <v>0</v>
      </c>
      <c r="H68" s="36">
        <v>0</v>
      </c>
      <c r="I68" s="36">
        <v>20382</v>
      </c>
      <c r="J68" s="36">
        <v>0</v>
      </c>
      <c r="K68" s="36">
        <v>0</v>
      </c>
      <c r="L68" s="36">
        <v>0</v>
      </c>
      <c r="M68" s="36">
        <v>2003.56</v>
      </c>
      <c r="N68" s="36">
        <v>1858.6</v>
      </c>
      <c r="O68" s="36">
        <v>0</v>
      </c>
      <c r="P68" s="36">
        <v>6702</v>
      </c>
      <c r="Q68" s="36">
        <v>0</v>
      </c>
      <c r="R68" s="36">
        <v>0</v>
      </c>
      <c r="S68" s="36">
        <v>187257</v>
      </c>
      <c r="T68" s="37">
        <f t="shared" si="0"/>
        <v>727796.16</v>
      </c>
    </row>
    <row r="69" spans="1:20" ht="12.75">
      <c r="A69" s="5">
        <v>65</v>
      </c>
      <c r="B69" s="6" t="s">
        <v>63</v>
      </c>
      <c r="C69" s="36">
        <v>7859</v>
      </c>
      <c r="D69" s="36">
        <v>0</v>
      </c>
      <c r="E69" s="36">
        <v>365394</v>
      </c>
      <c r="F69" s="36">
        <v>26690</v>
      </c>
      <c r="G69" s="36">
        <v>0</v>
      </c>
      <c r="H69" s="36">
        <v>0</v>
      </c>
      <c r="I69" s="36">
        <v>384173</v>
      </c>
      <c r="J69" s="36">
        <v>75744</v>
      </c>
      <c r="K69" s="36">
        <v>272140</v>
      </c>
      <c r="L69" s="36">
        <v>190451</v>
      </c>
      <c r="M69" s="36">
        <v>9925.03</v>
      </c>
      <c r="N69" s="36">
        <v>3358.8</v>
      </c>
      <c r="O69" s="36">
        <v>0</v>
      </c>
      <c r="P69" s="36">
        <v>25592</v>
      </c>
      <c r="Q69" s="36">
        <v>0</v>
      </c>
      <c r="R69" s="36">
        <v>0</v>
      </c>
      <c r="S69" s="36">
        <v>386000</v>
      </c>
      <c r="T69" s="37">
        <f t="shared" si="0"/>
        <v>1747326.83</v>
      </c>
    </row>
    <row r="70" spans="1:20" ht="12.75">
      <c r="A70" s="5">
        <v>66</v>
      </c>
      <c r="B70" s="6" t="s">
        <v>64</v>
      </c>
      <c r="C70" s="36">
        <v>7859</v>
      </c>
      <c r="D70" s="36">
        <v>15571</v>
      </c>
      <c r="E70" s="36">
        <v>154444</v>
      </c>
      <c r="F70" s="36">
        <v>8608</v>
      </c>
      <c r="G70" s="36">
        <v>0</v>
      </c>
      <c r="H70" s="36">
        <v>4107.61</v>
      </c>
      <c r="I70" s="36">
        <v>83051</v>
      </c>
      <c r="J70" s="36">
        <v>0</v>
      </c>
      <c r="K70" s="36">
        <v>97344</v>
      </c>
      <c r="L70" s="36">
        <v>30772</v>
      </c>
      <c r="M70" s="36">
        <v>1113.09</v>
      </c>
      <c r="N70" s="36">
        <v>741</v>
      </c>
      <c r="O70" s="36">
        <v>0</v>
      </c>
      <c r="P70" s="36">
        <v>9798</v>
      </c>
      <c r="Q70" s="36">
        <v>0</v>
      </c>
      <c r="R70" s="36">
        <v>0</v>
      </c>
      <c r="S70" s="36">
        <v>128000</v>
      </c>
      <c r="T70" s="37">
        <f t="shared" si="0"/>
        <v>541408.7</v>
      </c>
    </row>
    <row r="71" spans="1:20" ht="12.75">
      <c r="A71" s="5">
        <v>67</v>
      </c>
      <c r="B71" s="6" t="s">
        <v>65</v>
      </c>
      <c r="C71" s="36">
        <v>7859</v>
      </c>
      <c r="D71" s="36">
        <v>16430</v>
      </c>
      <c r="E71" s="36">
        <v>530163</v>
      </c>
      <c r="F71" s="36">
        <v>78999</v>
      </c>
      <c r="G71" s="36">
        <v>0</v>
      </c>
      <c r="H71" s="36">
        <v>0</v>
      </c>
      <c r="I71" s="36">
        <v>323071</v>
      </c>
      <c r="J71" s="36">
        <v>309405</v>
      </c>
      <c r="K71" s="36">
        <v>334653</v>
      </c>
      <c r="L71" s="36">
        <v>233035</v>
      </c>
      <c r="M71" s="36">
        <v>1113.09</v>
      </c>
      <c r="N71" s="36">
        <v>3789.2</v>
      </c>
      <c r="O71" s="36">
        <v>0</v>
      </c>
      <c r="P71" s="36">
        <v>31996</v>
      </c>
      <c r="Q71" s="36">
        <v>0</v>
      </c>
      <c r="R71" s="36">
        <v>0</v>
      </c>
      <c r="S71" s="36">
        <v>127895</v>
      </c>
      <c r="T71" s="37">
        <f t="shared" si="0"/>
        <v>1998408.29</v>
      </c>
    </row>
    <row r="72" spans="1:20" ht="12.75">
      <c r="A72" s="5">
        <v>68</v>
      </c>
      <c r="B72" s="6" t="s">
        <v>66</v>
      </c>
      <c r="C72" s="36">
        <v>7859</v>
      </c>
      <c r="D72" s="36">
        <v>0</v>
      </c>
      <c r="E72" s="36">
        <v>827506</v>
      </c>
      <c r="F72" s="36">
        <v>43648</v>
      </c>
      <c r="G72" s="36">
        <v>0</v>
      </c>
      <c r="H72" s="36">
        <v>207524.78</v>
      </c>
      <c r="I72" s="36">
        <v>150570</v>
      </c>
      <c r="J72" s="36">
        <v>0</v>
      </c>
      <c r="K72" s="36">
        <v>363532</v>
      </c>
      <c r="L72" s="36">
        <v>0</v>
      </c>
      <c r="M72" s="36">
        <v>19115.51</v>
      </c>
      <c r="N72" s="36">
        <v>1636.2</v>
      </c>
      <c r="O72" s="36">
        <v>0</v>
      </c>
      <c r="P72" s="36">
        <v>28744</v>
      </c>
      <c r="Q72" s="36">
        <v>0</v>
      </c>
      <c r="R72" s="36">
        <v>0</v>
      </c>
      <c r="S72" s="36">
        <v>258000</v>
      </c>
      <c r="T72" s="37">
        <f aca="true" t="shared" si="1" ref="T72:T135">SUM(C72:S72)</f>
        <v>1908135.49</v>
      </c>
    </row>
    <row r="73" spans="1:20" ht="12.75">
      <c r="A73" s="5">
        <v>69</v>
      </c>
      <c r="B73" s="6" t="s">
        <v>67</v>
      </c>
      <c r="C73" s="36">
        <v>15717</v>
      </c>
      <c r="D73" s="36">
        <v>12911</v>
      </c>
      <c r="E73" s="36">
        <v>717889</v>
      </c>
      <c r="F73" s="36">
        <v>62545</v>
      </c>
      <c r="G73" s="36">
        <v>0</v>
      </c>
      <c r="H73" s="36">
        <v>402122.16</v>
      </c>
      <c r="I73" s="36">
        <v>231893</v>
      </c>
      <c r="J73" s="36">
        <v>0</v>
      </c>
      <c r="K73" s="36">
        <v>308495</v>
      </c>
      <c r="L73" s="36">
        <v>312409</v>
      </c>
      <c r="M73" s="36">
        <v>4007.12</v>
      </c>
      <c r="N73" s="36">
        <v>2703.4</v>
      </c>
      <c r="O73" s="36">
        <v>0</v>
      </c>
      <c r="P73" s="36">
        <v>36041</v>
      </c>
      <c r="Q73" s="36">
        <v>10393.65</v>
      </c>
      <c r="R73" s="36">
        <v>0</v>
      </c>
      <c r="S73" s="36">
        <v>258000</v>
      </c>
      <c r="T73" s="37">
        <f t="shared" si="1"/>
        <v>2375126.3299999996</v>
      </c>
    </row>
    <row r="74" spans="1:20" ht="12.75">
      <c r="A74" s="5">
        <v>70</v>
      </c>
      <c r="B74" s="6" t="s">
        <v>68</v>
      </c>
      <c r="C74" s="36">
        <v>7859</v>
      </c>
      <c r="D74" s="36">
        <v>2655</v>
      </c>
      <c r="E74" s="36">
        <v>577847</v>
      </c>
      <c r="F74" s="36">
        <v>52888</v>
      </c>
      <c r="G74" s="36">
        <v>0</v>
      </c>
      <c r="H74" s="36">
        <v>27495.35</v>
      </c>
      <c r="I74" s="36">
        <v>268737</v>
      </c>
      <c r="J74" s="36">
        <v>0</v>
      </c>
      <c r="K74" s="36">
        <v>273392</v>
      </c>
      <c r="L74" s="36">
        <v>152012</v>
      </c>
      <c r="M74" s="36">
        <v>2671.42</v>
      </c>
      <c r="N74" s="36">
        <v>4262.8</v>
      </c>
      <c r="O74" s="36">
        <v>0</v>
      </c>
      <c r="P74" s="36">
        <v>33242</v>
      </c>
      <c r="Q74" s="36">
        <v>2752.2</v>
      </c>
      <c r="R74" s="36">
        <v>0</v>
      </c>
      <c r="S74" s="36">
        <v>232000</v>
      </c>
      <c r="T74" s="37">
        <f t="shared" si="1"/>
        <v>1637813.77</v>
      </c>
    </row>
    <row r="75" spans="1:20" ht="12.75">
      <c r="A75" s="5">
        <v>71</v>
      </c>
      <c r="B75" s="6" t="s">
        <v>69</v>
      </c>
      <c r="C75" s="36">
        <v>23576</v>
      </c>
      <c r="D75" s="36">
        <v>152738</v>
      </c>
      <c r="E75" s="36">
        <v>1957426</v>
      </c>
      <c r="F75" s="36">
        <v>148875</v>
      </c>
      <c r="G75" s="36">
        <v>17630</v>
      </c>
      <c r="H75" s="36">
        <v>48811.43</v>
      </c>
      <c r="I75" s="36">
        <v>645246</v>
      </c>
      <c r="J75" s="36">
        <v>154169</v>
      </c>
      <c r="K75" s="36">
        <v>977830</v>
      </c>
      <c r="L75" s="36">
        <v>541874</v>
      </c>
      <c r="M75" s="36">
        <v>9669.87</v>
      </c>
      <c r="N75" s="36">
        <v>33074.2</v>
      </c>
      <c r="O75" s="36">
        <v>0</v>
      </c>
      <c r="P75" s="36">
        <v>91924</v>
      </c>
      <c r="Q75" s="36">
        <v>15445.68</v>
      </c>
      <c r="R75" s="36">
        <v>0</v>
      </c>
      <c r="S75" s="36">
        <v>507902</v>
      </c>
      <c r="T75" s="37">
        <f t="shared" si="1"/>
        <v>5326191.18</v>
      </c>
    </row>
    <row r="76" spans="1:20" ht="12.75">
      <c r="A76" s="5">
        <v>72</v>
      </c>
      <c r="B76" s="6" t="s">
        <v>70</v>
      </c>
      <c r="C76" s="36">
        <v>15717</v>
      </c>
      <c r="D76" s="36">
        <v>15958</v>
      </c>
      <c r="E76" s="36">
        <v>764617</v>
      </c>
      <c r="F76" s="36">
        <v>60336</v>
      </c>
      <c r="G76" s="36">
        <v>0</v>
      </c>
      <c r="H76" s="36">
        <v>0</v>
      </c>
      <c r="I76" s="36">
        <v>25641</v>
      </c>
      <c r="J76" s="36">
        <v>144974</v>
      </c>
      <c r="K76" s="36">
        <v>0</v>
      </c>
      <c r="L76" s="36">
        <v>14314</v>
      </c>
      <c r="M76" s="36">
        <v>1558.33</v>
      </c>
      <c r="N76" s="36">
        <v>2248.4</v>
      </c>
      <c r="O76" s="36">
        <v>0</v>
      </c>
      <c r="P76" s="36">
        <v>12404</v>
      </c>
      <c r="Q76" s="36">
        <v>10913.5</v>
      </c>
      <c r="R76" s="36">
        <v>0</v>
      </c>
      <c r="S76" s="36">
        <v>463003</v>
      </c>
      <c r="T76" s="37">
        <f t="shared" si="1"/>
        <v>1531684.23</v>
      </c>
    </row>
    <row r="77" spans="1:20" ht="12.75">
      <c r="A77" s="5">
        <v>73</v>
      </c>
      <c r="B77" s="6" t="s">
        <v>71</v>
      </c>
      <c r="C77" s="36">
        <v>7859</v>
      </c>
      <c r="D77" s="36">
        <v>161767</v>
      </c>
      <c r="E77" s="36">
        <v>556959</v>
      </c>
      <c r="F77" s="36">
        <v>35705</v>
      </c>
      <c r="G77" s="36">
        <v>14510.01</v>
      </c>
      <c r="H77" s="36">
        <v>0</v>
      </c>
      <c r="I77" s="36">
        <v>690631</v>
      </c>
      <c r="J77" s="36">
        <v>0</v>
      </c>
      <c r="K77" s="36">
        <v>555423</v>
      </c>
      <c r="L77" s="36">
        <v>452945</v>
      </c>
      <c r="M77" s="36">
        <v>16944.62</v>
      </c>
      <c r="N77" s="36">
        <v>312.2</v>
      </c>
      <c r="O77" s="36">
        <v>0</v>
      </c>
      <c r="P77" s="36">
        <v>48770</v>
      </c>
      <c r="Q77" s="36">
        <v>0</v>
      </c>
      <c r="R77" s="36">
        <v>0</v>
      </c>
      <c r="S77" s="36">
        <v>128000</v>
      </c>
      <c r="T77" s="37">
        <f t="shared" si="1"/>
        <v>2669825.83</v>
      </c>
    </row>
    <row r="78" spans="1:20" ht="12.75">
      <c r="A78" s="5">
        <v>74</v>
      </c>
      <c r="B78" s="6" t="s">
        <v>72</v>
      </c>
      <c r="C78" s="36">
        <v>7859</v>
      </c>
      <c r="D78" s="36">
        <v>0</v>
      </c>
      <c r="E78" s="36">
        <v>1331676</v>
      </c>
      <c r="F78" s="36">
        <v>105662</v>
      </c>
      <c r="G78" s="36">
        <v>0</v>
      </c>
      <c r="H78" s="36">
        <v>12223.34</v>
      </c>
      <c r="I78" s="36">
        <v>190914</v>
      </c>
      <c r="J78" s="36">
        <v>0</v>
      </c>
      <c r="K78" s="36">
        <v>533044</v>
      </c>
      <c r="L78" s="36">
        <v>386031</v>
      </c>
      <c r="M78" s="36">
        <v>2448.8</v>
      </c>
      <c r="N78" s="36">
        <v>7497</v>
      </c>
      <c r="O78" s="36">
        <v>0</v>
      </c>
      <c r="P78" s="36">
        <v>45513</v>
      </c>
      <c r="Q78" s="36">
        <v>0</v>
      </c>
      <c r="R78" s="36">
        <v>0</v>
      </c>
      <c r="S78" s="36">
        <v>258000</v>
      </c>
      <c r="T78" s="37">
        <f t="shared" si="1"/>
        <v>2880868.1399999997</v>
      </c>
    </row>
    <row r="79" spans="1:20" ht="12.75">
      <c r="A79" s="5">
        <v>75</v>
      </c>
      <c r="B79" s="6" t="s">
        <v>73</v>
      </c>
      <c r="C79" s="36">
        <v>47152</v>
      </c>
      <c r="D79" s="36">
        <v>0</v>
      </c>
      <c r="E79" s="36">
        <v>11940908</v>
      </c>
      <c r="F79" s="36">
        <v>1423185</v>
      </c>
      <c r="G79" s="36">
        <v>0</v>
      </c>
      <c r="H79" s="36">
        <v>12005311.38</v>
      </c>
      <c r="I79" s="36">
        <v>1496962</v>
      </c>
      <c r="J79" s="36">
        <v>239012</v>
      </c>
      <c r="K79" s="36">
        <v>3181446</v>
      </c>
      <c r="L79" s="36">
        <v>58615</v>
      </c>
      <c r="M79" s="36">
        <v>121698.87</v>
      </c>
      <c r="N79" s="36">
        <v>47088.8</v>
      </c>
      <c r="O79" s="36">
        <v>0</v>
      </c>
      <c r="P79" s="36">
        <v>351171</v>
      </c>
      <c r="Q79" s="36">
        <v>77483.04</v>
      </c>
      <c r="R79" s="36">
        <v>0</v>
      </c>
      <c r="S79" s="36">
        <v>2104000</v>
      </c>
      <c r="T79" s="37">
        <f t="shared" si="1"/>
        <v>33094033.090000004</v>
      </c>
    </row>
    <row r="80" spans="1:20" ht="12.75">
      <c r="A80" s="5">
        <v>77</v>
      </c>
      <c r="B80" s="6" t="s">
        <v>74</v>
      </c>
      <c r="C80" s="36">
        <v>15717</v>
      </c>
      <c r="D80" s="36">
        <v>325889</v>
      </c>
      <c r="E80" s="36">
        <v>967745</v>
      </c>
      <c r="F80" s="36">
        <v>94252</v>
      </c>
      <c r="G80" s="36">
        <v>350373</v>
      </c>
      <c r="H80" s="36">
        <v>0</v>
      </c>
      <c r="I80" s="36">
        <v>320660</v>
      </c>
      <c r="J80" s="36">
        <v>0</v>
      </c>
      <c r="K80" s="36">
        <v>484392</v>
      </c>
      <c r="L80" s="36">
        <v>207628</v>
      </c>
      <c r="M80" s="36">
        <v>8061.12</v>
      </c>
      <c r="N80" s="36">
        <v>2921.4</v>
      </c>
      <c r="O80" s="36">
        <v>0</v>
      </c>
      <c r="P80" s="36">
        <v>47291</v>
      </c>
      <c r="Q80" s="36">
        <v>0</v>
      </c>
      <c r="R80" s="36">
        <v>0</v>
      </c>
      <c r="S80" s="36">
        <v>268825</v>
      </c>
      <c r="T80" s="37">
        <f t="shared" si="1"/>
        <v>3093754.52</v>
      </c>
    </row>
    <row r="81" spans="1:20" ht="12.75">
      <c r="A81" s="5">
        <v>78</v>
      </c>
      <c r="B81" s="6" t="s">
        <v>75</v>
      </c>
      <c r="C81" s="36">
        <v>7859</v>
      </c>
      <c r="D81" s="36">
        <v>16206</v>
      </c>
      <c r="E81" s="36">
        <v>74880</v>
      </c>
      <c r="F81" s="36">
        <v>2090</v>
      </c>
      <c r="G81" s="36">
        <v>0</v>
      </c>
      <c r="H81" s="36">
        <v>32129.45</v>
      </c>
      <c r="I81" s="36">
        <v>3157</v>
      </c>
      <c r="J81" s="36">
        <v>0</v>
      </c>
      <c r="K81" s="36">
        <v>0</v>
      </c>
      <c r="L81" s="36">
        <v>0</v>
      </c>
      <c r="M81" s="36">
        <v>1335.71</v>
      </c>
      <c r="N81" s="36">
        <v>2465</v>
      </c>
      <c r="O81" s="36">
        <v>0</v>
      </c>
      <c r="P81" s="36">
        <v>1427</v>
      </c>
      <c r="Q81" s="36">
        <v>0</v>
      </c>
      <c r="R81" s="36">
        <v>0</v>
      </c>
      <c r="S81" s="36">
        <v>102000</v>
      </c>
      <c r="T81" s="37">
        <f t="shared" si="1"/>
        <v>243549.16</v>
      </c>
    </row>
    <row r="82" spans="1:20" ht="12.75">
      <c r="A82" s="5">
        <v>79</v>
      </c>
      <c r="B82" s="6" t="s">
        <v>76</v>
      </c>
      <c r="C82" s="36">
        <v>7859</v>
      </c>
      <c r="D82" s="36">
        <v>0</v>
      </c>
      <c r="E82" s="36">
        <v>233016</v>
      </c>
      <c r="F82" s="36">
        <v>17593</v>
      </c>
      <c r="G82" s="36">
        <v>0</v>
      </c>
      <c r="H82" s="36">
        <v>0</v>
      </c>
      <c r="I82" s="36">
        <v>81473</v>
      </c>
      <c r="J82" s="36">
        <v>0</v>
      </c>
      <c r="K82" s="36">
        <v>114824</v>
      </c>
      <c r="L82" s="36">
        <v>0</v>
      </c>
      <c r="M82" s="36">
        <v>667.85</v>
      </c>
      <c r="N82" s="36">
        <v>2142.2</v>
      </c>
      <c r="O82" s="36">
        <v>0</v>
      </c>
      <c r="P82" s="36">
        <v>0</v>
      </c>
      <c r="Q82" s="36">
        <v>0</v>
      </c>
      <c r="R82" s="36">
        <v>0</v>
      </c>
      <c r="S82" s="36">
        <v>128000</v>
      </c>
      <c r="T82" s="37">
        <f t="shared" si="1"/>
        <v>585575.05</v>
      </c>
    </row>
    <row r="83" spans="1:20" ht="12.75">
      <c r="A83" s="5">
        <v>80</v>
      </c>
      <c r="B83" s="6" t="s">
        <v>77</v>
      </c>
      <c r="C83" s="36">
        <v>15717</v>
      </c>
      <c r="D83" s="36">
        <v>0</v>
      </c>
      <c r="E83" s="36">
        <v>2596685</v>
      </c>
      <c r="F83" s="36">
        <v>143998</v>
      </c>
      <c r="G83" s="36">
        <v>0</v>
      </c>
      <c r="H83" s="36">
        <v>29679.16</v>
      </c>
      <c r="I83" s="36">
        <v>113736</v>
      </c>
      <c r="J83" s="36">
        <v>95249</v>
      </c>
      <c r="K83" s="36">
        <v>437602</v>
      </c>
      <c r="L83" s="36">
        <v>291798</v>
      </c>
      <c r="M83" s="36">
        <v>13357.08</v>
      </c>
      <c r="N83" s="36">
        <v>18350.8</v>
      </c>
      <c r="O83" s="36">
        <v>0</v>
      </c>
      <c r="P83" s="36">
        <v>47374</v>
      </c>
      <c r="Q83" s="36">
        <v>10937.28</v>
      </c>
      <c r="R83" s="36">
        <v>0</v>
      </c>
      <c r="S83" s="36">
        <v>841255</v>
      </c>
      <c r="T83" s="37">
        <f t="shared" si="1"/>
        <v>4655738.32</v>
      </c>
    </row>
    <row r="84" spans="1:20" ht="12.75">
      <c r="A84" s="5">
        <v>81</v>
      </c>
      <c r="B84" s="6" t="s">
        <v>78</v>
      </c>
      <c r="C84" s="36">
        <v>23576</v>
      </c>
      <c r="D84" s="36">
        <v>53388</v>
      </c>
      <c r="E84" s="36">
        <v>427574</v>
      </c>
      <c r="F84" s="36">
        <v>31450</v>
      </c>
      <c r="G84" s="36">
        <v>0</v>
      </c>
      <c r="H84" s="36">
        <v>0</v>
      </c>
      <c r="I84" s="36">
        <v>83166</v>
      </c>
      <c r="J84" s="36">
        <v>0</v>
      </c>
      <c r="K84" s="36">
        <v>185450</v>
      </c>
      <c r="L84" s="36">
        <v>115025</v>
      </c>
      <c r="M84" s="36">
        <v>0</v>
      </c>
      <c r="N84" s="36">
        <v>547.6</v>
      </c>
      <c r="O84" s="36">
        <v>0</v>
      </c>
      <c r="P84" s="36">
        <v>13771</v>
      </c>
      <c r="Q84" s="36">
        <v>0</v>
      </c>
      <c r="R84" s="36">
        <v>0</v>
      </c>
      <c r="S84" s="36">
        <v>258000</v>
      </c>
      <c r="T84" s="37">
        <f t="shared" si="1"/>
        <v>1191947.6</v>
      </c>
    </row>
    <row r="85" spans="1:20" ht="12.75">
      <c r="A85" s="5">
        <v>82</v>
      </c>
      <c r="B85" s="6" t="s">
        <v>79</v>
      </c>
      <c r="C85" s="36">
        <v>31434</v>
      </c>
      <c r="D85" s="36">
        <v>93886</v>
      </c>
      <c r="E85" s="36">
        <v>2074526</v>
      </c>
      <c r="F85" s="36">
        <v>174803</v>
      </c>
      <c r="G85" s="36">
        <v>11446</v>
      </c>
      <c r="H85" s="36">
        <v>1162100.28</v>
      </c>
      <c r="I85" s="36">
        <v>341940</v>
      </c>
      <c r="J85" s="36">
        <v>0</v>
      </c>
      <c r="K85" s="36">
        <v>825719</v>
      </c>
      <c r="L85" s="36">
        <v>668425</v>
      </c>
      <c r="M85" s="36">
        <v>9795.19</v>
      </c>
      <c r="N85" s="36">
        <v>18936.4</v>
      </c>
      <c r="O85" s="36">
        <v>0</v>
      </c>
      <c r="P85" s="36">
        <v>71628</v>
      </c>
      <c r="Q85" s="36">
        <v>0</v>
      </c>
      <c r="R85" s="36">
        <v>0</v>
      </c>
      <c r="S85" s="36">
        <v>570000</v>
      </c>
      <c r="T85" s="37">
        <f t="shared" si="1"/>
        <v>6054638.870000001</v>
      </c>
    </row>
    <row r="86" spans="1:20" ht="12.75">
      <c r="A86" s="5">
        <v>83</v>
      </c>
      <c r="B86" s="6" t="s">
        <v>80</v>
      </c>
      <c r="C86" s="36">
        <v>15717</v>
      </c>
      <c r="D86" s="36">
        <v>0</v>
      </c>
      <c r="E86" s="36">
        <v>936507</v>
      </c>
      <c r="F86" s="36">
        <v>84662</v>
      </c>
      <c r="G86" s="36">
        <v>0</v>
      </c>
      <c r="H86" s="36">
        <v>0</v>
      </c>
      <c r="I86" s="36">
        <v>501129</v>
      </c>
      <c r="J86" s="36">
        <v>705105</v>
      </c>
      <c r="K86" s="36">
        <v>511947</v>
      </c>
      <c r="L86" s="36">
        <v>276794</v>
      </c>
      <c r="M86" s="36">
        <v>4897.6</v>
      </c>
      <c r="N86" s="36">
        <v>3458.2</v>
      </c>
      <c r="O86" s="36">
        <v>0</v>
      </c>
      <c r="P86" s="36">
        <v>58491</v>
      </c>
      <c r="Q86" s="36">
        <v>0</v>
      </c>
      <c r="R86" s="36">
        <v>0</v>
      </c>
      <c r="S86" s="36">
        <v>439427</v>
      </c>
      <c r="T86" s="37">
        <f t="shared" si="1"/>
        <v>3538134.8000000003</v>
      </c>
    </row>
    <row r="87" spans="1:20" ht="12.75">
      <c r="A87" s="5">
        <v>84</v>
      </c>
      <c r="B87" s="6" t="s">
        <v>81</v>
      </c>
      <c r="C87" s="36">
        <v>7859</v>
      </c>
      <c r="D87" s="36">
        <v>6866</v>
      </c>
      <c r="E87" s="36">
        <v>948665</v>
      </c>
      <c r="F87" s="36">
        <v>77250</v>
      </c>
      <c r="G87" s="36">
        <v>0</v>
      </c>
      <c r="H87" s="36">
        <v>0</v>
      </c>
      <c r="I87" s="36">
        <v>466156</v>
      </c>
      <c r="J87" s="36">
        <v>261808</v>
      </c>
      <c r="K87" s="36">
        <v>521989</v>
      </c>
      <c r="L87" s="36">
        <v>0</v>
      </c>
      <c r="M87" s="36">
        <v>5120.21</v>
      </c>
      <c r="N87" s="36">
        <v>6152</v>
      </c>
      <c r="O87" s="36">
        <v>0</v>
      </c>
      <c r="P87" s="36">
        <v>51950</v>
      </c>
      <c r="Q87" s="36">
        <v>0</v>
      </c>
      <c r="R87" s="36">
        <v>0</v>
      </c>
      <c r="S87" s="36">
        <v>440000</v>
      </c>
      <c r="T87" s="37">
        <f t="shared" si="1"/>
        <v>2793815.21</v>
      </c>
    </row>
    <row r="88" spans="1:20" ht="12.75">
      <c r="A88" s="5">
        <v>85</v>
      </c>
      <c r="B88" s="6" t="s">
        <v>82</v>
      </c>
      <c r="C88" s="36">
        <v>15717</v>
      </c>
      <c r="D88" s="36">
        <v>0</v>
      </c>
      <c r="E88" s="36">
        <v>1102117</v>
      </c>
      <c r="F88" s="36">
        <v>92161</v>
      </c>
      <c r="G88" s="36">
        <v>0</v>
      </c>
      <c r="H88" s="36">
        <v>844677.8</v>
      </c>
      <c r="I88" s="36">
        <v>160920</v>
      </c>
      <c r="J88" s="36">
        <v>0</v>
      </c>
      <c r="K88" s="36">
        <v>482295</v>
      </c>
      <c r="L88" s="36">
        <v>255080</v>
      </c>
      <c r="M88" s="36">
        <v>7791.63</v>
      </c>
      <c r="N88" s="36">
        <v>3504.4</v>
      </c>
      <c r="O88" s="36">
        <v>0</v>
      </c>
      <c r="P88" s="36">
        <v>37112</v>
      </c>
      <c r="Q88" s="36">
        <v>6980.28</v>
      </c>
      <c r="R88" s="36">
        <v>0</v>
      </c>
      <c r="S88" s="36">
        <v>310000</v>
      </c>
      <c r="T88" s="37">
        <f t="shared" si="1"/>
        <v>3318356.1099999994</v>
      </c>
    </row>
    <row r="89" spans="1:20" ht="12.75">
      <c r="A89" s="5">
        <v>86</v>
      </c>
      <c r="B89" s="6" t="s">
        <v>83</v>
      </c>
      <c r="C89" s="36">
        <v>23576</v>
      </c>
      <c r="D89" s="36">
        <v>142337</v>
      </c>
      <c r="E89" s="36">
        <v>1174920</v>
      </c>
      <c r="F89" s="36">
        <v>55801</v>
      </c>
      <c r="G89" s="36">
        <v>0</v>
      </c>
      <c r="H89" s="36">
        <v>318146.37</v>
      </c>
      <c r="I89" s="36">
        <v>509737</v>
      </c>
      <c r="J89" s="36">
        <v>0</v>
      </c>
      <c r="K89" s="36">
        <v>589915</v>
      </c>
      <c r="L89" s="36">
        <v>320769</v>
      </c>
      <c r="M89" s="36">
        <v>5788.07</v>
      </c>
      <c r="N89" s="36">
        <v>0</v>
      </c>
      <c r="O89" s="36">
        <v>0</v>
      </c>
      <c r="P89" s="36">
        <v>61561</v>
      </c>
      <c r="Q89" s="36">
        <v>0</v>
      </c>
      <c r="R89" s="36">
        <v>0</v>
      </c>
      <c r="S89" s="36">
        <v>414871</v>
      </c>
      <c r="T89" s="37">
        <f t="shared" si="1"/>
        <v>3617421.44</v>
      </c>
    </row>
    <row r="90" spans="1:20" ht="12.75">
      <c r="A90" s="5">
        <v>87</v>
      </c>
      <c r="B90" s="6" t="s">
        <v>84</v>
      </c>
      <c r="C90" s="36">
        <v>15717</v>
      </c>
      <c r="D90" s="36">
        <v>0</v>
      </c>
      <c r="E90" s="36">
        <v>607363</v>
      </c>
      <c r="F90" s="36">
        <v>46287</v>
      </c>
      <c r="G90" s="36">
        <v>0</v>
      </c>
      <c r="H90" s="36">
        <v>626738.85</v>
      </c>
      <c r="I90" s="36">
        <v>230009</v>
      </c>
      <c r="J90" s="36">
        <v>0</v>
      </c>
      <c r="K90" s="36">
        <v>314662</v>
      </c>
      <c r="L90" s="36">
        <v>129503</v>
      </c>
      <c r="M90" s="36">
        <v>20237.24</v>
      </c>
      <c r="N90" s="36">
        <v>1546.8</v>
      </c>
      <c r="O90" s="36">
        <v>0</v>
      </c>
      <c r="P90" s="36">
        <v>30973</v>
      </c>
      <c r="Q90" s="36">
        <v>0</v>
      </c>
      <c r="R90" s="36">
        <v>0</v>
      </c>
      <c r="S90" s="36">
        <v>282046.43</v>
      </c>
      <c r="T90" s="37">
        <f t="shared" si="1"/>
        <v>2305083.3200000003</v>
      </c>
    </row>
    <row r="91" spans="1:20" ht="12.75">
      <c r="A91" s="5">
        <v>88</v>
      </c>
      <c r="B91" s="6" t="s">
        <v>85</v>
      </c>
      <c r="C91" s="36">
        <v>31434</v>
      </c>
      <c r="D91" s="36">
        <v>0</v>
      </c>
      <c r="E91" s="36">
        <v>4370805</v>
      </c>
      <c r="F91" s="36">
        <v>364591</v>
      </c>
      <c r="G91" s="36">
        <v>610565</v>
      </c>
      <c r="H91" s="36">
        <v>279054.19</v>
      </c>
      <c r="I91" s="36">
        <v>353770</v>
      </c>
      <c r="J91" s="36">
        <v>0</v>
      </c>
      <c r="K91" s="36">
        <v>916955</v>
      </c>
      <c r="L91" s="36">
        <v>324567</v>
      </c>
      <c r="M91" s="36">
        <v>46637.91</v>
      </c>
      <c r="N91" s="36">
        <v>27662.6</v>
      </c>
      <c r="O91" s="36">
        <v>0</v>
      </c>
      <c r="P91" s="36">
        <v>105551</v>
      </c>
      <c r="Q91" s="36">
        <v>0</v>
      </c>
      <c r="R91" s="36">
        <v>0</v>
      </c>
      <c r="S91" s="36">
        <v>1018088</v>
      </c>
      <c r="T91" s="37">
        <f t="shared" si="1"/>
        <v>8449680.7</v>
      </c>
    </row>
    <row r="92" spans="1:20" ht="12.75">
      <c r="A92" s="5">
        <v>89</v>
      </c>
      <c r="B92" s="6" t="s">
        <v>86</v>
      </c>
      <c r="C92" s="36">
        <v>31434</v>
      </c>
      <c r="D92" s="36">
        <v>86121</v>
      </c>
      <c r="E92" s="36">
        <v>4597842</v>
      </c>
      <c r="F92" s="36">
        <v>338155</v>
      </c>
      <c r="G92" s="36">
        <v>0</v>
      </c>
      <c r="H92" s="36">
        <v>2228.52</v>
      </c>
      <c r="I92" s="36">
        <v>186940</v>
      </c>
      <c r="J92" s="36">
        <v>205847</v>
      </c>
      <c r="K92" s="36">
        <v>634920</v>
      </c>
      <c r="L92" s="36">
        <v>0</v>
      </c>
      <c r="M92" s="36">
        <v>21148.71</v>
      </c>
      <c r="N92" s="36">
        <v>33581.8</v>
      </c>
      <c r="O92" s="36">
        <v>0</v>
      </c>
      <c r="P92" s="36">
        <v>80566</v>
      </c>
      <c r="Q92" s="36">
        <v>0</v>
      </c>
      <c r="R92" s="36">
        <v>0</v>
      </c>
      <c r="S92" s="36">
        <v>830000</v>
      </c>
      <c r="T92" s="37">
        <f t="shared" si="1"/>
        <v>7048784.029999999</v>
      </c>
    </row>
    <row r="93" spans="1:20" ht="12.75">
      <c r="A93" s="5">
        <v>90</v>
      </c>
      <c r="B93" s="6" t="s">
        <v>87</v>
      </c>
      <c r="C93" s="36">
        <v>7859</v>
      </c>
      <c r="D93" s="36">
        <v>5041</v>
      </c>
      <c r="E93" s="36">
        <v>68423</v>
      </c>
      <c r="F93" s="36">
        <v>3555</v>
      </c>
      <c r="G93" s="36">
        <v>0</v>
      </c>
      <c r="H93" s="36">
        <v>0</v>
      </c>
      <c r="I93" s="36">
        <v>33978</v>
      </c>
      <c r="J93" s="36">
        <v>0</v>
      </c>
      <c r="K93" s="36">
        <v>42134</v>
      </c>
      <c r="L93" s="36">
        <v>17221</v>
      </c>
      <c r="M93" s="36">
        <v>0</v>
      </c>
      <c r="N93" s="36">
        <v>2900</v>
      </c>
      <c r="O93" s="36">
        <v>0</v>
      </c>
      <c r="P93" s="36">
        <v>0</v>
      </c>
      <c r="Q93" s="36">
        <v>0</v>
      </c>
      <c r="R93" s="36">
        <v>0</v>
      </c>
      <c r="S93" s="36">
        <v>128000</v>
      </c>
      <c r="T93" s="37">
        <f t="shared" si="1"/>
        <v>309111</v>
      </c>
    </row>
    <row r="94" spans="1:20" ht="12.75">
      <c r="A94" s="5">
        <v>91</v>
      </c>
      <c r="B94" s="6" t="s">
        <v>88</v>
      </c>
      <c r="C94" s="36">
        <v>7859</v>
      </c>
      <c r="D94" s="36">
        <v>178827</v>
      </c>
      <c r="E94" s="36">
        <v>286434</v>
      </c>
      <c r="F94" s="36">
        <v>33087</v>
      </c>
      <c r="G94" s="36">
        <v>0</v>
      </c>
      <c r="H94" s="36">
        <v>44135.98</v>
      </c>
      <c r="I94" s="36">
        <v>342946</v>
      </c>
      <c r="J94" s="36">
        <v>0</v>
      </c>
      <c r="K94" s="36">
        <v>268896</v>
      </c>
      <c r="L94" s="36">
        <v>0</v>
      </c>
      <c r="M94" s="36">
        <v>9571</v>
      </c>
      <c r="N94" s="36">
        <v>1882.4</v>
      </c>
      <c r="O94" s="36">
        <v>0</v>
      </c>
      <c r="P94" s="36">
        <v>23926</v>
      </c>
      <c r="Q94" s="36">
        <v>0</v>
      </c>
      <c r="R94" s="36">
        <v>0</v>
      </c>
      <c r="S94" s="36">
        <v>256590</v>
      </c>
      <c r="T94" s="37">
        <f t="shared" si="1"/>
        <v>1454154.38</v>
      </c>
    </row>
    <row r="95" spans="1:20" ht="12.75">
      <c r="A95" s="5">
        <v>92</v>
      </c>
      <c r="B95" s="6" t="s">
        <v>89</v>
      </c>
      <c r="C95" s="36">
        <v>23576</v>
      </c>
      <c r="D95" s="36">
        <v>207134</v>
      </c>
      <c r="E95" s="36">
        <v>1447434</v>
      </c>
      <c r="F95" s="36">
        <v>117387</v>
      </c>
      <c r="G95" s="36">
        <v>0</v>
      </c>
      <c r="H95" s="36">
        <v>0</v>
      </c>
      <c r="I95" s="36">
        <v>765507</v>
      </c>
      <c r="J95" s="36">
        <v>0</v>
      </c>
      <c r="K95" s="36">
        <v>865300</v>
      </c>
      <c r="L95" s="36">
        <v>577125</v>
      </c>
      <c r="M95" s="36">
        <v>3005.33</v>
      </c>
      <c r="N95" s="36">
        <v>3680.2</v>
      </c>
      <c r="O95" s="36">
        <v>0</v>
      </c>
      <c r="P95" s="36">
        <v>92828</v>
      </c>
      <c r="Q95" s="36">
        <v>0</v>
      </c>
      <c r="R95" s="36">
        <v>0</v>
      </c>
      <c r="S95" s="36">
        <v>492000</v>
      </c>
      <c r="T95" s="37">
        <f t="shared" si="1"/>
        <v>4594976.53</v>
      </c>
    </row>
    <row r="96" spans="1:20" ht="12.75">
      <c r="A96" s="5">
        <v>93</v>
      </c>
      <c r="B96" s="6" t="s">
        <v>90</v>
      </c>
      <c r="C96" s="36">
        <v>15717</v>
      </c>
      <c r="D96" s="36">
        <v>63860</v>
      </c>
      <c r="E96" s="36">
        <v>917339</v>
      </c>
      <c r="F96" s="36">
        <v>79920</v>
      </c>
      <c r="G96" s="36">
        <v>0</v>
      </c>
      <c r="H96" s="36">
        <v>0</v>
      </c>
      <c r="I96" s="36">
        <v>120995</v>
      </c>
      <c r="J96" s="36">
        <v>0</v>
      </c>
      <c r="K96" s="36">
        <v>328296</v>
      </c>
      <c r="L96" s="36">
        <v>117133</v>
      </c>
      <c r="M96" s="36">
        <v>12560.45</v>
      </c>
      <c r="N96" s="36">
        <v>6592.2</v>
      </c>
      <c r="O96" s="36">
        <v>0</v>
      </c>
      <c r="P96" s="36">
        <v>27873</v>
      </c>
      <c r="Q96" s="36">
        <v>20489</v>
      </c>
      <c r="R96" s="36">
        <v>0</v>
      </c>
      <c r="S96" s="36">
        <v>258000</v>
      </c>
      <c r="T96" s="37">
        <f t="shared" si="1"/>
        <v>1968774.65</v>
      </c>
    </row>
    <row r="97" spans="1:20" ht="12.75">
      <c r="A97" s="5">
        <v>94</v>
      </c>
      <c r="B97" s="6" t="s">
        <v>91</v>
      </c>
      <c r="C97" s="36">
        <v>23576</v>
      </c>
      <c r="D97" s="36">
        <v>0</v>
      </c>
      <c r="E97" s="36">
        <v>1339102</v>
      </c>
      <c r="F97" s="36">
        <v>51121</v>
      </c>
      <c r="G97" s="36">
        <v>623909</v>
      </c>
      <c r="H97" s="36">
        <v>153121.15</v>
      </c>
      <c r="I97" s="36">
        <v>462303</v>
      </c>
      <c r="J97" s="36">
        <v>0</v>
      </c>
      <c r="K97" s="36">
        <v>739661</v>
      </c>
      <c r="L97" s="36">
        <v>318354</v>
      </c>
      <c r="M97" s="36">
        <v>5120.21</v>
      </c>
      <c r="N97" s="36">
        <v>13089.6</v>
      </c>
      <c r="O97" s="36">
        <v>0</v>
      </c>
      <c r="P97" s="36">
        <v>67332</v>
      </c>
      <c r="Q97" s="36">
        <v>0</v>
      </c>
      <c r="R97" s="36">
        <v>0</v>
      </c>
      <c r="S97" s="36">
        <v>518000</v>
      </c>
      <c r="T97" s="37">
        <f t="shared" si="1"/>
        <v>4314688.96</v>
      </c>
    </row>
    <row r="98" spans="1:20" ht="12.75">
      <c r="A98" s="5">
        <v>95</v>
      </c>
      <c r="B98" s="6" t="s">
        <v>92</v>
      </c>
      <c r="C98" s="36">
        <v>7859</v>
      </c>
      <c r="D98" s="36">
        <v>41050</v>
      </c>
      <c r="E98" s="36">
        <v>318878</v>
      </c>
      <c r="F98" s="36">
        <v>22773</v>
      </c>
      <c r="G98" s="36">
        <v>0</v>
      </c>
      <c r="H98" s="36">
        <v>0</v>
      </c>
      <c r="I98" s="36">
        <v>207295</v>
      </c>
      <c r="J98" s="36">
        <v>120226</v>
      </c>
      <c r="K98" s="36">
        <v>203093</v>
      </c>
      <c r="L98" s="36">
        <v>54027</v>
      </c>
      <c r="M98" s="36">
        <v>12985.33</v>
      </c>
      <c r="N98" s="36">
        <v>2868.4</v>
      </c>
      <c r="O98" s="36">
        <v>0</v>
      </c>
      <c r="P98" s="36">
        <v>19996</v>
      </c>
      <c r="Q98" s="36">
        <v>0</v>
      </c>
      <c r="R98" s="36">
        <v>0</v>
      </c>
      <c r="S98" s="36">
        <v>154040</v>
      </c>
      <c r="T98" s="37">
        <f t="shared" si="1"/>
        <v>1165090.73</v>
      </c>
    </row>
    <row r="99" spans="1:20" ht="12.75">
      <c r="A99" s="5">
        <v>96</v>
      </c>
      <c r="B99" s="6" t="s">
        <v>93</v>
      </c>
      <c r="C99" s="36">
        <v>23576</v>
      </c>
      <c r="D99" s="36">
        <v>224550</v>
      </c>
      <c r="E99" s="36">
        <v>1475895</v>
      </c>
      <c r="F99" s="36">
        <v>135584</v>
      </c>
      <c r="G99" s="36">
        <v>74810</v>
      </c>
      <c r="H99" s="36">
        <v>0</v>
      </c>
      <c r="I99" s="36">
        <v>841842</v>
      </c>
      <c r="J99" s="36">
        <v>255761</v>
      </c>
      <c r="K99" s="36">
        <v>932822</v>
      </c>
      <c r="L99" s="36">
        <v>438158</v>
      </c>
      <c r="M99" s="36">
        <v>6210.98</v>
      </c>
      <c r="N99" s="36">
        <v>6570.4</v>
      </c>
      <c r="O99" s="36">
        <v>0</v>
      </c>
      <c r="P99" s="36">
        <v>94090</v>
      </c>
      <c r="Q99" s="36">
        <v>1392.5</v>
      </c>
      <c r="R99" s="36">
        <v>0</v>
      </c>
      <c r="S99" s="36">
        <v>445373</v>
      </c>
      <c r="T99" s="37">
        <f t="shared" si="1"/>
        <v>4956634.880000001</v>
      </c>
    </row>
    <row r="100" spans="1:20" ht="12.75">
      <c r="A100" s="5">
        <v>97</v>
      </c>
      <c r="B100" s="6" t="s">
        <v>94</v>
      </c>
      <c r="C100" s="36">
        <v>15717</v>
      </c>
      <c r="D100" s="36">
        <v>0</v>
      </c>
      <c r="E100" s="36">
        <v>849019</v>
      </c>
      <c r="F100" s="36">
        <v>64550</v>
      </c>
      <c r="G100" s="36">
        <v>26572</v>
      </c>
      <c r="H100" s="36">
        <v>39051.65</v>
      </c>
      <c r="I100" s="36">
        <v>273361</v>
      </c>
      <c r="J100" s="36">
        <v>97360</v>
      </c>
      <c r="K100" s="36">
        <v>448825</v>
      </c>
      <c r="L100" s="36">
        <v>208872</v>
      </c>
      <c r="M100" s="36">
        <v>3561.89</v>
      </c>
      <c r="N100" s="36">
        <v>5993.2</v>
      </c>
      <c r="O100" s="36">
        <v>0</v>
      </c>
      <c r="P100" s="36">
        <v>40889</v>
      </c>
      <c r="Q100" s="36">
        <v>0</v>
      </c>
      <c r="R100" s="36">
        <v>0</v>
      </c>
      <c r="S100" s="36">
        <v>388000</v>
      </c>
      <c r="T100" s="37">
        <f t="shared" si="1"/>
        <v>2461771.7399999998</v>
      </c>
    </row>
    <row r="101" spans="1:20" ht="12.75">
      <c r="A101" s="5">
        <v>98</v>
      </c>
      <c r="B101" s="6" t="s">
        <v>95</v>
      </c>
      <c r="C101" s="36">
        <v>15717</v>
      </c>
      <c r="D101" s="36">
        <v>0</v>
      </c>
      <c r="E101" s="36">
        <v>2119236</v>
      </c>
      <c r="F101" s="36">
        <v>89256</v>
      </c>
      <c r="G101" s="36">
        <v>0</v>
      </c>
      <c r="H101" s="36">
        <v>306815.74</v>
      </c>
      <c r="I101" s="36">
        <v>59564</v>
      </c>
      <c r="J101" s="36">
        <v>151196</v>
      </c>
      <c r="K101" s="36">
        <v>170183</v>
      </c>
      <c r="L101" s="36">
        <v>0</v>
      </c>
      <c r="M101" s="36">
        <v>7569.01</v>
      </c>
      <c r="N101" s="36">
        <v>11367</v>
      </c>
      <c r="O101" s="36">
        <v>0</v>
      </c>
      <c r="P101" s="36">
        <v>31651</v>
      </c>
      <c r="Q101" s="36">
        <v>236890.46</v>
      </c>
      <c r="R101" s="36">
        <v>0</v>
      </c>
      <c r="S101" s="36">
        <v>1088000</v>
      </c>
      <c r="T101" s="37">
        <f t="shared" si="1"/>
        <v>4287445.21</v>
      </c>
    </row>
    <row r="102" spans="1:20" ht="12.75">
      <c r="A102" s="5"/>
      <c r="B102" s="6"/>
      <c r="C102" s="36" t="s">
        <v>176</v>
      </c>
      <c r="D102" s="36" t="s">
        <v>176</v>
      </c>
      <c r="E102" s="36" t="s">
        <v>176</v>
      </c>
      <c r="F102" s="36" t="s">
        <v>176</v>
      </c>
      <c r="G102" s="36" t="s">
        <v>176</v>
      </c>
      <c r="H102" s="36" t="s">
        <v>176</v>
      </c>
      <c r="I102" s="36" t="s">
        <v>176</v>
      </c>
      <c r="J102" s="36" t="s">
        <v>176</v>
      </c>
      <c r="K102" s="36" t="s">
        <v>176</v>
      </c>
      <c r="L102" s="36"/>
      <c r="M102" s="36"/>
      <c r="N102" s="36"/>
      <c r="O102" s="36" t="s">
        <v>176</v>
      </c>
      <c r="P102" s="36" t="s">
        <v>176</v>
      </c>
      <c r="Q102" s="36" t="s">
        <v>176</v>
      </c>
      <c r="R102" s="36" t="s">
        <v>176</v>
      </c>
      <c r="S102" s="36">
        <v>0</v>
      </c>
      <c r="T102" s="37">
        <f t="shared" si="1"/>
        <v>0</v>
      </c>
    </row>
    <row r="103" spans="1:20" ht="12.75">
      <c r="A103" s="5"/>
      <c r="B103" s="30" t="s">
        <v>4</v>
      </c>
      <c r="C103" s="36" t="s">
        <v>176</v>
      </c>
      <c r="D103" s="36" t="s">
        <v>176</v>
      </c>
      <c r="E103" s="36" t="s">
        <v>176</v>
      </c>
      <c r="F103" s="36" t="s">
        <v>176</v>
      </c>
      <c r="G103" s="36" t="s">
        <v>176</v>
      </c>
      <c r="H103" s="36" t="s">
        <v>176</v>
      </c>
      <c r="I103" s="36" t="s">
        <v>176</v>
      </c>
      <c r="J103" s="36" t="s">
        <v>176</v>
      </c>
      <c r="K103" s="36" t="s">
        <v>176</v>
      </c>
      <c r="L103" s="36"/>
      <c r="M103" s="36"/>
      <c r="N103" s="36"/>
      <c r="O103" s="36" t="s">
        <v>176</v>
      </c>
      <c r="P103" s="36" t="s">
        <v>176</v>
      </c>
      <c r="Q103" s="36" t="s">
        <v>176</v>
      </c>
      <c r="R103" s="36" t="s">
        <v>222</v>
      </c>
      <c r="S103" s="36">
        <v>0</v>
      </c>
      <c r="T103" s="37">
        <f t="shared" si="1"/>
        <v>0</v>
      </c>
    </row>
    <row r="104" spans="1:20" ht="12.75">
      <c r="A104" s="5">
        <v>101</v>
      </c>
      <c r="B104" s="6" t="s">
        <v>96</v>
      </c>
      <c r="C104" s="36">
        <v>31434</v>
      </c>
      <c r="D104" s="36">
        <v>0</v>
      </c>
      <c r="E104" s="36">
        <v>682123</v>
      </c>
      <c r="F104" s="36">
        <v>48891.95</v>
      </c>
      <c r="G104" s="36">
        <v>0</v>
      </c>
      <c r="H104" s="36">
        <v>0</v>
      </c>
      <c r="I104" s="36">
        <v>357683</v>
      </c>
      <c r="J104" s="36">
        <v>0</v>
      </c>
      <c r="K104" s="36">
        <v>409068</v>
      </c>
      <c r="L104" s="36">
        <v>0</v>
      </c>
      <c r="M104" s="36">
        <v>6372.29</v>
      </c>
      <c r="N104" s="36">
        <v>14489.2</v>
      </c>
      <c r="O104" s="36">
        <v>0</v>
      </c>
      <c r="P104" s="36">
        <v>21236.06</v>
      </c>
      <c r="Q104" s="36">
        <v>5000</v>
      </c>
      <c r="R104" s="36">
        <v>0</v>
      </c>
      <c r="S104" s="36">
        <v>0</v>
      </c>
      <c r="T104" s="37">
        <f t="shared" si="1"/>
        <v>1576297.5</v>
      </c>
    </row>
    <row r="105" spans="1:20" ht="12.75">
      <c r="A105" s="5">
        <v>102</v>
      </c>
      <c r="B105" s="6" t="s">
        <v>97</v>
      </c>
      <c r="C105" s="36">
        <v>7859</v>
      </c>
      <c r="D105" s="36">
        <v>71132</v>
      </c>
      <c r="E105" s="36">
        <v>465831</v>
      </c>
      <c r="F105" s="36">
        <v>29146</v>
      </c>
      <c r="G105" s="36">
        <v>0</v>
      </c>
      <c r="H105" s="36">
        <v>115091.29</v>
      </c>
      <c r="I105" s="36">
        <v>287140</v>
      </c>
      <c r="J105" s="36">
        <v>99793</v>
      </c>
      <c r="K105" s="36">
        <v>285267</v>
      </c>
      <c r="L105" s="36">
        <v>60502</v>
      </c>
      <c r="M105" s="36">
        <v>2226.18</v>
      </c>
      <c r="N105" s="36">
        <v>2501.2</v>
      </c>
      <c r="O105" s="36">
        <v>0</v>
      </c>
      <c r="P105" s="36">
        <v>31768</v>
      </c>
      <c r="Q105" s="36">
        <v>153680.47</v>
      </c>
      <c r="R105" s="36">
        <v>0</v>
      </c>
      <c r="S105" s="36">
        <v>194145.21</v>
      </c>
      <c r="T105" s="37">
        <f t="shared" si="1"/>
        <v>1806082.3499999999</v>
      </c>
    </row>
    <row r="106" spans="1:20" ht="12.75">
      <c r="A106" s="5">
        <v>103</v>
      </c>
      <c r="B106" s="6" t="s">
        <v>98</v>
      </c>
      <c r="C106" s="36">
        <v>0</v>
      </c>
      <c r="D106" s="36">
        <v>70835</v>
      </c>
      <c r="E106" s="36">
        <v>278295</v>
      </c>
      <c r="F106" s="36">
        <v>17196</v>
      </c>
      <c r="G106" s="36">
        <v>0</v>
      </c>
      <c r="H106" s="36">
        <v>25493.73</v>
      </c>
      <c r="I106" s="36">
        <v>41160</v>
      </c>
      <c r="J106" s="36">
        <v>0</v>
      </c>
      <c r="K106" s="36">
        <v>89834</v>
      </c>
      <c r="L106" s="36">
        <v>0</v>
      </c>
      <c r="M106" s="36">
        <v>1113.09</v>
      </c>
      <c r="N106" s="36">
        <v>1133.8</v>
      </c>
      <c r="O106" s="36">
        <v>0</v>
      </c>
      <c r="P106" s="36">
        <v>8808</v>
      </c>
      <c r="Q106" s="36">
        <v>0</v>
      </c>
      <c r="R106" s="36">
        <v>0</v>
      </c>
      <c r="S106" s="36">
        <v>154000</v>
      </c>
      <c r="T106" s="37">
        <f t="shared" si="1"/>
        <v>687868.62</v>
      </c>
    </row>
    <row r="107" spans="1:20" ht="12.75">
      <c r="A107" s="5">
        <v>104</v>
      </c>
      <c r="B107" s="6" t="s">
        <v>99</v>
      </c>
      <c r="C107" s="36">
        <v>15717</v>
      </c>
      <c r="D107" s="36">
        <v>64496</v>
      </c>
      <c r="E107" s="36">
        <v>458467</v>
      </c>
      <c r="F107" s="36">
        <v>27040</v>
      </c>
      <c r="G107" s="36">
        <v>10731</v>
      </c>
      <c r="H107" s="36">
        <v>493456.12</v>
      </c>
      <c r="I107" s="36">
        <v>282951</v>
      </c>
      <c r="J107" s="36">
        <v>0</v>
      </c>
      <c r="K107" s="36">
        <v>322810</v>
      </c>
      <c r="L107" s="36">
        <v>179618</v>
      </c>
      <c r="M107" s="36">
        <v>6840.89</v>
      </c>
      <c r="N107" s="36">
        <v>1691.8</v>
      </c>
      <c r="O107" s="36">
        <v>0</v>
      </c>
      <c r="P107" s="36">
        <v>27727</v>
      </c>
      <c r="Q107" s="36">
        <v>22752.58</v>
      </c>
      <c r="R107" s="36">
        <v>0</v>
      </c>
      <c r="S107" s="36">
        <v>262203</v>
      </c>
      <c r="T107" s="37">
        <f t="shared" si="1"/>
        <v>2176501.39</v>
      </c>
    </row>
    <row r="108" spans="1:20" ht="12.75">
      <c r="A108" s="5">
        <v>106</v>
      </c>
      <c r="B108" s="6" t="s">
        <v>100</v>
      </c>
      <c r="C108" s="36">
        <v>7859</v>
      </c>
      <c r="D108" s="36">
        <v>0</v>
      </c>
      <c r="E108" s="36">
        <v>439364</v>
      </c>
      <c r="F108" s="36">
        <v>28356</v>
      </c>
      <c r="G108" s="36">
        <v>0</v>
      </c>
      <c r="H108" s="36">
        <v>0</v>
      </c>
      <c r="I108" s="36">
        <v>44229</v>
      </c>
      <c r="J108" s="36">
        <v>0</v>
      </c>
      <c r="K108" s="36">
        <v>87842</v>
      </c>
      <c r="L108" s="36">
        <v>0</v>
      </c>
      <c r="M108" s="36">
        <v>1113.09</v>
      </c>
      <c r="N108" s="36">
        <v>2374</v>
      </c>
      <c r="O108" s="36">
        <v>0</v>
      </c>
      <c r="P108" s="36">
        <v>12231</v>
      </c>
      <c r="Q108" s="36">
        <v>0</v>
      </c>
      <c r="R108" s="36">
        <v>0</v>
      </c>
      <c r="S108" s="36">
        <v>180000</v>
      </c>
      <c r="T108" s="37">
        <f t="shared" si="1"/>
        <v>803368.09</v>
      </c>
    </row>
    <row r="109" spans="1:20" ht="12.75">
      <c r="A109" s="5">
        <v>107</v>
      </c>
      <c r="B109" s="6" t="s">
        <v>101</v>
      </c>
      <c r="C109" s="36">
        <v>7859</v>
      </c>
      <c r="D109" s="36">
        <v>8580</v>
      </c>
      <c r="E109" s="36">
        <v>200771</v>
      </c>
      <c r="F109" s="36">
        <v>23336</v>
      </c>
      <c r="G109" s="36">
        <v>0</v>
      </c>
      <c r="H109" s="36">
        <v>0</v>
      </c>
      <c r="I109" s="36">
        <v>69169</v>
      </c>
      <c r="J109" s="36">
        <v>0</v>
      </c>
      <c r="K109" s="36">
        <v>130739</v>
      </c>
      <c r="L109" s="36">
        <v>104955</v>
      </c>
      <c r="M109" s="36">
        <v>890.47</v>
      </c>
      <c r="N109" s="36">
        <v>2422</v>
      </c>
      <c r="O109" s="36">
        <v>0</v>
      </c>
      <c r="P109" s="36">
        <v>0</v>
      </c>
      <c r="Q109" s="36">
        <v>0</v>
      </c>
      <c r="R109" s="36">
        <v>0</v>
      </c>
      <c r="S109" s="36">
        <v>129720</v>
      </c>
      <c r="T109" s="37">
        <f t="shared" si="1"/>
        <v>678441.47</v>
      </c>
    </row>
    <row r="110" spans="1:20" ht="12.75">
      <c r="A110" s="5">
        <v>108</v>
      </c>
      <c r="B110" s="6" t="s">
        <v>102</v>
      </c>
      <c r="C110" s="36">
        <v>23576</v>
      </c>
      <c r="D110" s="36">
        <v>245156</v>
      </c>
      <c r="E110" s="36">
        <v>1368820</v>
      </c>
      <c r="F110" s="36">
        <v>189585</v>
      </c>
      <c r="G110" s="36">
        <v>0</v>
      </c>
      <c r="H110" s="36">
        <v>0</v>
      </c>
      <c r="I110" s="36">
        <v>1278483</v>
      </c>
      <c r="J110" s="36">
        <v>0</v>
      </c>
      <c r="K110" s="36">
        <v>1330292</v>
      </c>
      <c r="L110" s="36">
        <v>477278</v>
      </c>
      <c r="M110" s="36">
        <v>20801.77</v>
      </c>
      <c r="N110" s="36">
        <v>14771.8</v>
      </c>
      <c r="O110" s="36">
        <v>0</v>
      </c>
      <c r="P110" s="36">
        <v>109454</v>
      </c>
      <c r="Q110" s="36">
        <v>22874.5</v>
      </c>
      <c r="R110" s="36">
        <v>0</v>
      </c>
      <c r="S110" s="36">
        <v>492000</v>
      </c>
      <c r="T110" s="37">
        <f t="shared" si="1"/>
        <v>5573092.069999999</v>
      </c>
    </row>
    <row r="111" spans="1:20" ht="12.75">
      <c r="A111" s="5">
        <v>109</v>
      </c>
      <c r="B111" s="6" t="s">
        <v>103</v>
      </c>
      <c r="C111" s="36">
        <v>7859</v>
      </c>
      <c r="D111" s="36">
        <v>0</v>
      </c>
      <c r="E111" s="36">
        <v>120389</v>
      </c>
      <c r="F111" s="36">
        <v>4222</v>
      </c>
      <c r="G111" s="36">
        <v>0</v>
      </c>
      <c r="H111" s="36">
        <v>0</v>
      </c>
      <c r="I111" s="36">
        <v>1402</v>
      </c>
      <c r="J111" s="36">
        <v>0</v>
      </c>
      <c r="K111" s="36">
        <v>0</v>
      </c>
      <c r="L111" s="36">
        <v>0</v>
      </c>
      <c r="M111" s="36">
        <v>2003.56</v>
      </c>
      <c r="N111" s="36">
        <v>298.6</v>
      </c>
      <c r="O111" s="36">
        <v>0</v>
      </c>
      <c r="P111" s="36">
        <v>0</v>
      </c>
      <c r="Q111" s="36">
        <v>0</v>
      </c>
      <c r="R111" s="36">
        <v>0</v>
      </c>
      <c r="S111" s="36">
        <v>154000</v>
      </c>
      <c r="T111" s="37">
        <f t="shared" si="1"/>
        <v>290174.16000000003</v>
      </c>
    </row>
    <row r="112" spans="1:20" ht="12.75">
      <c r="A112" s="5">
        <v>110</v>
      </c>
      <c r="B112" s="6" t="s">
        <v>134</v>
      </c>
      <c r="C112" s="36">
        <v>15002.59</v>
      </c>
      <c r="D112" s="36">
        <v>0</v>
      </c>
      <c r="E112" s="36">
        <v>192686</v>
      </c>
      <c r="F112" s="36">
        <v>18009</v>
      </c>
      <c r="G112" s="36">
        <v>19387.63</v>
      </c>
      <c r="H112" s="36">
        <v>3757.68</v>
      </c>
      <c r="I112" s="36">
        <v>115990</v>
      </c>
      <c r="J112" s="36">
        <v>0</v>
      </c>
      <c r="K112" s="36">
        <v>131020</v>
      </c>
      <c r="L112" s="36">
        <v>28498.15</v>
      </c>
      <c r="M112" s="36">
        <v>6188.27</v>
      </c>
      <c r="N112" s="36">
        <v>2848.8</v>
      </c>
      <c r="O112" s="36">
        <v>0</v>
      </c>
      <c r="P112" s="36">
        <v>12080</v>
      </c>
      <c r="Q112" s="36">
        <v>199045.8</v>
      </c>
      <c r="R112" s="36">
        <v>0</v>
      </c>
      <c r="S112" s="36">
        <v>100831</v>
      </c>
      <c r="T112" s="37">
        <f t="shared" si="1"/>
        <v>845344.9200000002</v>
      </c>
    </row>
    <row r="113" spans="1:20" ht="12.75">
      <c r="A113" s="5">
        <v>111</v>
      </c>
      <c r="B113" s="6" t="s">
        <v>104</v>
      </c>
      <c r="C113" s="36">
        <v>7859</v>
      </c>
      <c r="D113" s="36">
        <v>0</v>
      </c>
      <c r="E113" s="36">
        <v>251526</v>
      </c>
      <c r="F113" s="36">
        <v>21313</v>
      </c>
      <c r="G113" s="36">
        <v>0</v>
      </c>
      <c r="H113" s="36">
        <v>27742.08</v>
      </c>
      <c r="I113" s="36">
        <v>154412</v>
      </c>
      <c r="J113" s="36">
        <v>0</v>
      </c>
      <c r="K113" s="36">
        <v>203194</v>
      </c>
      <c r="L113" s="36">
        <v>0</v>
      </c>
      <c r="M113" s="36">
        <v>0</v>
      </c>
      <c r="N113" s="36">
        <v>1449.2</v>
      </c>
      <c r="O113" s="36">
        <v>0</v>
      </c>
      <c r="P113" s="36">
        <v>19849</v>
      </c>
      <c r="Q113" s="36">
        <v>0</v>
      </c>
      <c r="R113" s="36">
        <v>0</v>
      </c>
      <c r="S113" s="36">
        <v>128000</v>
      </c>
      <c r="T113" s="37">
        <f t="shared" si="1"/>
        <v>815344.28</v>
      </c>
    </row>
    <row r="114" spans="1:20" ht="12.75">
      <c r="A114" s="5">
        <v>112</v>
      </c>
      <c r="B114" s="6" t="s">
        <v>105</v>
      </c>
      <c r="C114" s="36">
        <v>31434</v>
      </c>
      <c r="D114" s="36">
        <v>1018648</v>
      </c>
      <c r="E114" s="36">
        <v>4644250</v>
      </c>
      <c r="F114" s="36">
        <v>360556</v>
      </c>
      <c r="G114" s="36">
        <v>207230</v>
      </c>
      <c r="H114" s="36">
        <v>1621590.93</v>
      </c>
      <c r="I114" s="36">
        <v>1883116</v>
      </c>
      <c r="J114" s="36">
        <v>0</v>
      </c>
      <c r="K114" s="36">
        <v>2697083</v>
      </c>
      <c r="L114" s="36">
        <v>2626275</v>
      </c>
      <c r="M114" s="36">
        <v>84054.03</v>
      </c>
      <c r="N114" s="36">
        <v>126096.4</v>
      </c>
      <c r="O114" s="36">
        <v>0</v>
      </c>
      <c r="P114" s="36">
        <v>271200</v>
      </c>
      <c r="Q114" s="36">
        <v>0</v>
      </c>
      <c r="R114" s="36">
        <v>0</v>
      </c>
      <c r="S114" s="36">
        <v>960000</v>
      </c>
      <c r="T114" s="37">
        <f t="shared" si="1"/>
        <v>16531533.36</v>
      </c>
    </row>
    <row r="115" spans="1:20" ht="12.75">
      <c r="A115" s="5">
        <v>113</v>
      </c>
      <c r="B115" s="6" t="s">
        <v>106</v>
      </c>
      <c r="C115" s="36">
        <v>7859</v>
      </c>
      <c r="D115" s="36">
        <v>39833</v>
      </c>
      <c r="E115" s="36">
        <v>691859</v>
      </c>
      <c r="F115" s="36">
        <v>97550</v>
      </c>
      <c r="G115" s="36">
        <v>0</v>
      </c>
      <c r="H115" s="36">
        <v>515189.39</v>
      </c>
      <c r="I115" s="36">
        <v>398457</v>
      </c>
      <c r="J115" s="36">
        <v>0</v>
      </c>
      <c r="K115" s="36">
        <v>509627</v>
      </c>
      <c r="L115" s="36">
        <v>313568</v>
      </c>
      <c r="M115" s="36">
        <v>8120.21</v>
      </c>
      <c r="N115" s="36">
        <v>10902.6</v>
      </c>
      <c r="O115" s="36">
        <v>0</v>
      </c>
      <c r="P115" s="36">
        <v>39618</v>
      </c>
      <c r="Q115" s="36">
        <v>38644.67</v>
      </c>
      <c r="R115" s="36">
        <v>0</v>
      </c>
      <c r="S115" s="36">
        <v>206000</v>
      </c>
      <c r="T115" s="37">
        <f t="shared" si="1"/>
        <v>2877227.87</v>
      </c>
    </row>
    <row r="116" spans="1:20" ht="12.75">
      <c r="A116" s="5">
        <v>114</v>
      </c>
      <c r="B116" s="6" t="s">
        <v>107</v>
      </c>
      <c r="C116" s="36">
        <v>15717</v>
      </c>
      <c r="D116" s="36">
        <v>53074</v>
      </c>
      <c r="E116" s="36">
        <v>845170</v>
      </c>
      <c r="F116" s="36">
        <v>104821</v>
      </c>
      <c r="G116" s="36">
        <v>0</v>
      </c>
      <c r="H116" s="36">
        <v>0</v>
      </c>
      <c r="I116" s="36">
        <v>731506</v>
      </c>
      <c r="J116" s="36">
        <v>0</v>
      </c>
      <c r="K116" s="36">
        <v>743084</v>
      </c>
      <c r="L116" s="36">
        <v>358382</v>
      </c>
      <c r="M116" s="36">
        <v>26334.21</v>
      </c>
      <c r="N116" s="36">
        <v>9689.4</v>
      </c>
      <c r="O116" s="36">
        <v>0</v>
      </c>
      <c r="P116" s="36">
        <v>63165</v>
      </c>
      <c r="Q116" s="36">
        <v>0</v>
      </c>
      <c r="R116" s="36">
        <v>0</v>
      </c>
      <c r="S116" s="36">
        <v>464000</v>
      </c>
      <c r="T116" s="37">
        <f t="shared" si="1"/>
        <v>3414942.61</v>
      </c>
    </row>
    <row r="117" spans="1:20" ht="12.75">
      <c r="A117" s="5">
        <v>115</v>
      </c>
      <c r="B117" s="6" t="s">
        <v>108</v>
      </c>
      <c r="C117" s="36">
        <v>23576</v>
      </c>
      <c r="D117" s="36">
        <v>231920</v>
      </c>
      <c r="E117" s="36">
        <v>1559345</v>
      </c>
      <c r="F117" s="36">
        <v>117799</v>
      </c>
      <c r="G117" s="36">
        <v>0</v>
      </c>
      <c r="H117" s="36">
        <v>139496.33</v>
      </c>
      <c r="I117" s="36">
        <v>1109210</v>
      </c>
      <c r="J117" s="36">
        <v>0</v>
      </c>
      <c r="K117" s="36">
        <v>1319943</v>
      </c>
      <c r="L117" s="36">
        <v>1131878</v>
      </c>
      <c r="M117" s="36">
        <v>14228.92</v>
      </c>
      <c r="N117" s="36">
        <v>10828.4</v>
      </c>
      <c r="O117" s="36">
        <v>0</v>
      </c>
      <c r="P117" s="36">
        <v>111664</v>
      </c>
      <c r="Q117" s="36">
        <v>23278.41</v>
      </c>
      <c r="R117" s="36">
        <v>0</v>
      </c>
      <c r="S117" s="36">
        <v>187557</v>
      </c>
      <c r="T117" s="37">
        <f t="shared" si="1"/>
        <v>5980724.0600000005</v>
      </c>
    </row>
    <row r="118" spans="1:20" ht="12.75">
      <c r="A118" s="5">
        <v>116</v>
      </c>
      <c r="B118" s="6" t="s">
        <v>109</v>
      </c>
      <c r="C118" s="36">
        <v>8095.4</v>
      </c>
      <c r="D118" s="36">
        <v>14494</v>
      </c>
      <c r="E118" s="36">
        <v>531055</v>
      </c>
      <c r="F118" s="36">
        <v>45489</v>
      </c>
      <c r="G118" s="36">
        <v>0</v>
      </c>
      <c r="H118" s="36">
        <v>119069.82</v>
      </c>
      <c r="I118" s="36">
        <v>376513</v>
      </c>
      <c r="J118" s="36">
        <v>0</v>
      </c>
      <c r="K118" s="36">
        <v>504667</v>
      </c>
      <c r="L118" s="36">
        <v>136693</v>
      </c>
      <c r="M118" s="36">
        <v>3339.27</v>
      </c>
      <c r="N118" s="36">
        <v>20895.9</v>
      </c>
      <c r="O118" s="36">
        <v>0</v>
      </c>
      <c r="P118" s="36">
        <v>38127</v>
      </c>
      <c r="Q118" s="36">
        <v>18100</v>
      </c>
      <c r="R118" s="36">
        <v>0</v>
      </c>
      <c r="S118" s="36">
        <v>154000</v>
      </c>
      <c r="T118" s="37">
        <f t="shared" si="1"/>
        <v>1970538.39</v>
      </c>
    </row>
    <row r="119" spans="1:20" ht="12.75">
      <c r="A119" s="5">
        <v>117</v>
      </c>
      <c r="B119" s="6" t="s">
        <v>110</v>
      </c>
      <c r="C119" s="36">
        <v>47152</v>
      </c>
      <c r="D119" s="36">
        <v>1671294</v>
      </c>
      <c r="E119" s="36">
        <v>6206517</v>
      </c>
      <c r="F119" s="36">
        <v>464728</v>
      </c>
      <c r="G119" s="36">
        <v>0</v>
      </c>
      <c r="H119" s="36">
        <v>3238618.67</v>
      </c>
      <c r="I119" s="36">
        <v>3344722</v>
      </c>
      <c r="J119" s="36">
        <v>713601</v>
      </c>
      <c r="K119" s="36">
        <v>4502433</v>
      </c>
      <c r="L119" s="36">
        <v>4362274</v>
      </c>
      <c r="M119" s="36">
        <v>81540.36</v>
      </c>
      <c r="N119" s="36">
        <v>59468.4</v>
      </c>
      <c r="O119" s="36">
        <v>0</v>
      </c>
      <c r="P119" s="36">
        <v>378087</v>
      </c>
      <c r="Q119" s="36">
        <v>0</v>
      </c>
      <c r="R119" s="36">
        <v>0</v>
      </c>
      <c r="S119" s="36">
        <v>2154437</v>
      </c>
      <c r="T119" s="37">
        <f t="shared" si="1"/>
        <v>27224872.43</v>
      </c>
    </row>
    <row r="120" spans="1:20" ht="12.75">
      <c r="A120" s="5">
        <v>118</v>
      </c>
      <c r="B120" s="6" t="s">
        <v>111</v>
      </c>
      <c r="C120" s="36">
        <v>62869</v>
      </c>
      <c r="D120" s="36">
        <v>1495937</v>
      </c>
      <c r="E120" s="36">
        <v>6614551</v>
      </c>
      <c r="F120" s="36">
        <v>692218</v>
      </c>
      <c r="G120" s="36">
        <v>0</v>
      </c>
      <c r="H120" s="36">
        <v>3988601.12</v>
      </c>
      <c r="I120" s="36">
        <v>5138307</v>
      </c>
      <c r="J120" s="36">
        <v>0</v>
      </c>
      <c r="K120" s="36">
        <v>6578249</v>
      </c>
      <c r="L120" s="36">
        <v>6197505</v>
      </c>
      <c r="M120" s="36">
        <v>129473.71</v>
      </c>
      <c r="N120" s="36">
        <v>36626.8</v>
      </c>
      <c r="O120" s="36">
        <v>0</v>
      </c>
      <c r="P120" s="36">
        <v>495504</v>
      </c>
      <c r="Q120" s="36">
        <v>0</v>
      </c>
      <c r="R120" s="36">
        <v>0</v>
      </c>
      <c r="S120" s="36">
        <v>578189.23</v>
      </c>
      <c r="T120" s="37">
        <f t="shared" si="1"/>
        <v>32008030.860000003</v>
      </c>
    </row>
    <row r="121" spans="1:20" ht="12.75">
      <c r="A121" s="5">
        <v>119</v>
      </c>
      <c r="B121" s="6" t="s">
        <v>112</v>
      </c>
      <c r="C121" s="36">
        <v>7859</v>
      </c>
      <c r="D121" s="36">
        <v>0</v>
      </c>
      <c r="E121" s="36">
        <v>146802</v>
      </c>
      <c r="F121" s="36">
        <v>7360</v>
      </c>
      <c r="G121" s="36">
        <v>0</v>
      </c>
      <c r="H121" s="36">
        <v>0</v>
      </c>
      <c r="I121" s="36">
        <v>78242</v>
      </c>
      <c r="J121" s="36">
        <v>0</v>
      </c>
      <c r="K121" s="36">
        <v>69446</v>
      </c>
      <c r="L121" s="36">
        <v>0</v>
      </c>
      <c r="M121" s="36">
        <v>445.24</v>
      </c>
      <c r="N121" s="36">
        <v>235.8</v>
      </c>
      <c r="O121" s="36">
        <v>0</v>
      </c>
      <c r="P121" s="36">
        <v>11400</v>
      </c>
      <c r="Q121" s="36">
        <v>0</v>
      </c>
      <c r="R121" s="36">
        <v>0</v>
      </c>
      <c r="S121" s="36">
        <v>104061</v>
      </c>
      <c r="T121" s="37">
        <f t="shared" si="1"/>
        <v>425851.04</v>
      </c>
    </row>
    <row r="122" spans="1:20" ht="12.75">
      <c r="A122" s="5">
        <v>120</v>
      </c>
      <c r="B122" s="6" t="s">
        <v>113</v>
      </c>
      <c r="C122" s="36">
        <v>23576</v>
      </c>
      <c r="D122" s="36">
        <v>340618</v>
      </c>
      <c r="E122" s="36">
        <v>1107118</v>
      </c>
      <c r="F122" s="36">
        <v>145867</v>
      </c>
      <c r="G122" s="36">
        <v>0</v>
      </c>
      <c r="H122" s="36">
        <v>25670.86</v>
      </c>
      <c r="I122" s="36">
        <v>1251416</v>
      </c>
      <c r="J122" s="36">
        <v>117886</v>
      </c>
      <c r="K122" s="36">
        <v>1359054</v>
      </c>
      <c r="L122" s="36">
        <v>654567</v>
      </c>
      <c r="M122" s="36">
        <v>21987.47</v>
      </c>
      <c r="N122" s="36">
        <v>14178.6</v>
      </c>
      <c r="O122" s="36">
        <v>0</v>
      </c>
      <c r="P122" s="36">
        <v>96794</v>
      </c>
      <c r="Q122" s="36">
        <v>9928.11</v>
      </c>
      <c r="R122" s="36">
        <v>644375</v>
      </c>
      <c r="S122" s="36">
        <v>307041</v>
      </c>
      <c r="T122" s="37">
        <f t="shared" si="1"/>
        <v>6120077.04</v>
      </c>
    </row>
    <row r="123" spans="1:20" ht="12.75">
      <c r="A123" s="5">
        <v>121</v>
      </c>
      <c r="B123" s="6" t="s">
        <v>114</v>
      </c>
      <c r="C123" s="36">
        <v>39293</v>
      </c>
      <c r="D123" s="36">
        <v>1249804</v>
      </c>
      <c r="E123" s="36">
        <v>3204531</v>
      </c>
      <c r="F123" s="36">
        <v>285407</v>
      </c>
      <c r="G123" s="36">
        <v>0</v>
      </c>
      <c r="H123" s="36">
        <v>3082965.72</v>
      </c>
      <c r="I123" s="36">
        <v>2353931</v>
      </c>
      <c r="J123" s="36">
        <v>0</v>
      </c>
      <c r="K123" s="36">
        <v>3041024</v>
      </c>
      <c r="L123" s="36">
        <v>2503457</v>
      </c>
      <c r="M123" s="36">
        <v>23362.19</v>
      </c>
      <c r="N123" s="36">
        <v>33577.6</v>
      </c>
      <c r="O123" s="36">
        <v>0</v>
      </c>
      <c r="P123" s="36">
        <v>224124</v>
      </c>
      <c r="Q123" s="36">
        <v>0</v>
      </c>
      <c r="R123" s="36">
        <v>0</v>
      </c>
      <c r="S123" s="36">
        <v>857261</v>
      </c>
      <c r="T123" s="37">
        <f t="shared" si="1"/>
        <v>16898737.509999998</v>
      </c>
    </row>
    <row r="124" spans="1:20" ht="12.75">
      <c r="A124" s="5">
        <v>122</v>
      </c>
      <c r="B124" s="6" t="s">
        <v>115</v>
      </c>
      <c r="C124" s="36">
        <v>7859</v>
      </c>
      <c r="D124" s="36">
        <v>0</v>
      </c>
      <c r="E124" s="36">
        <v>303933</v>
      </c>
      <c r="F124" s="36">
        <v>29050</v>
      </c>
      <c r="G124" s="36">
        <v>0</v>
      </c>
      <c r="H124" s="36">
        <v>0</v>
      </c>
      <c r="I124" s="36">
        <v>61947</v>
      </c>
      <c r="J124" s="36">
        <v>0</v>
      </c>
      <c r="K124" s="36">
        <v>149975</v>
      </c>
      <c r="L124" s="36">
        <v>0</v>
      </c>
      <c r="M124" s="36">
        <v>890.47</v>
      </c>
      <c r="N124" s="36">
        <v>1584</v>
      </c>
      <c r="O124" s="36">
        <v>0</v>
      </c>
      <c r="P124" s="36">
        <v>11904</v>
      </c>
      <c r="Q124" s="36">
        <v>7614</v>
      </c>
      <c r="R124" s="36">
        <v>0</v>
      </c>
      <c r="S124" s="36">
        <v>157982</v>
      </c>
      <c r="T124" s="37">
        <f t="shared" si="1"/>
        <v>732738.47</v>
      </c>
    </row>
    <row r="125" spans="1:20" ht="12.75">
      <c r="A125" s="5">
        <v>123</v>
      </c>
      <c r="B125" s="6" t="s">
        <v>116</v>
      </c>
      <c r="C125" s="36">
        <v>47152</v>
      </c>
      <c r="D125" s="36">
        <v>696230</v>
      </c>
      <c r="E125" s="36">
        <v>3973456</v>
      </c>
      <c r="F125" s="36">
        <v>406429</v>
      </c>
      <c r="G125" s="36">
        <v>1629514</v>
      </c>
      <c r="H125" s="36">
        <v>25364.79</v>
      </c>
      <c r="I125" s="36">
        <v>4469155</v>
      </c>
      <c r="J125" s="36">
        <v>129906</v>
      </c>
      <c r="K125" s="36">
        <v>4703161</v>
      </c>
      <c r="L125" s="36">
        <v>2806437</v>
      </c>
      <c r="M125" s="36">
        <v>78331.69</v>
      </c>
      <c r="N125" s="36">
        <v>87055.8</v>
      </c>
      <c r="O125" s="36">
        <v>0</v>
      </c>
      <c r="P125" s="36">
        <v>319045</v>
      </c>
      <c r="Q125" s="36">
        <v>47950</v>
      </c>
      <c r="R125" s="36">
        <v>0</v>
      </c>
      <c r="S125" s="36">
        <v>837878.57</v>
      </c>
      <c r="T125" s="37">
        <f t="shared" si="1"/>
        <v>20257065.85</v>
      </c>
    </row>
    <row r="126" spans="1:20" ht="12.75">
      <c r="A126" s="5">
        <v>124</v>
      </c>
      <c r="B126" s="6" t="s">
        <v>117</v>
      </c>
      <c r="C126" s="36">
        <v>39293</v>
      </c>
      <c r="D126" s="36">
        <v>102819</v>
      </c>
      <c r="E126" s="36">
        <v>2335893</v>
      </c>
      <c r="F126" s="36">
        <v>203802</v>
      </c>
      <c r="G126" s="36">
        <v>334874</v>
      </c>
      <c r="H126" s="36">
        <v>1269348.49</v>
      </c>
      <c r="I126" s="36">
        <v>2291366</v>
      </c>
      <c r="J126" s="36">
        <v>187435</v>
      </c>
      <c r="K126" s="36">
        <v>2234707</v>
      </c>
      <c r="L126" s="36">
        <v>1649905</v>
      </c>
      <c r="M126" s="36">
        <v>51500.75</v>
      </c>
      <c r="N126" s="36">
        <v>16647.4</v>
      </c>
      <c r="O126" s="36">
        <v>0</v>
      </c>
      <c r="P126" s="36">
        <v>177324</v>
      </c>
      <c r="Q126" s="36">
        <v>17267.82</v>
      </c>
      <c r="R126" s="36">
        <v>0</v>
      </c>
      <c r="S126" s="36">
        <v>969998</v>
      </c>
      <c r="T126" s="37">
        <f t="shared" si="1"/>
        <v>11882180.46</v>
      </c>
    </row>
    <row r="127" spans="1:20" ht="12.75">
      <c r="A127" s="5">
        <v>126</v>
      </c>
      <c r="B127" s="6" t="s">
        <v>118</v>
      </c>
      <c r="C127" s="36">
        <v>15717</v>
      </c>
      <c r="D127" s="36">
        <v>47960</v>
      </c>
      <c r="E127" s="36">
        <v>456627</v>
      </c>
      <c r="F127" s="36">
        <v>58385</v>
      </c>
      <c r="G127" s="36">
        <v>0</v>
      </c>
      <c r="H127" s="36">
        <v>437951.25</v>
      </c>
      <c r="I127" s="36">
        <v>162561</v>
      </c>
      <c r="J127" s="36">
        <v>329389</v>
      </c>
      <c r="K127" s="36">
        <v>259318</v>
      </c>
      <c r="L127" s="36">
        <v>197377</v>
      </c>
      <c r="M127" s="36">
        <v>5565.45</v>
      </c>
      <c r="N127" s="36">
        <v>5823.4</v>
      </c>
      <c r="O127" s="36">
        <v>0</v>
      </c>
      <c r="P127" s="36">
        <v>22256</v>
      </c>
      <c r="Q127" s="36">
        <v>9090.91</v>
      </c>
      <c r="R127" s="36">
        <v>0</v>
      </c>
      <c r="S127" s="36">
        <v>206000</v>
      </c>
      <c r="T127" s="37">
        <f t="shared" si="1"/>
        <v>2214021.01</v>
      </c>
    </row>
    <row r="128" spans="1:20" ht="12.75">
      <c r="A128" s="5">
        <v>127</v>
      </c>
      <c r="B128" s="6" t="s">
        <v>119</v>
      </c>
      <c r="C128" s="36">
        <v>23576</v>
      </c>
      <c r="D128" s="36">
        <v>0</v>
      </c>
      <c r="E128" s="36">
        <v>2643201</v>
      </c>
      <c r="F128" s="36">
        <v>149626</v>
      </c>
      <c r="G128" s="36">
        <v>0</v>
      </c>
      <c r="H128" s="36">
        <v>1598559.3</v>
      </c>
      <c r="I128" s="36">
        <v>926317</v>
      </c>
      <c r="J128" s="36">
        <v>0</v>
      </c>
      <c r="K128" s="36">
        <v>1494720</v>
      </c>
      <c r="L128" s="36">
        <v>788440</v>
      </c>
      <c r="M128" s="36">
        <v>22357.14</v>
      </c>
      <c r="N128" s="36">
        <v>24694.2</v>
      </c>
      <c r="O128" s="36">
        <v>0</v>
      </c>
      <c r="P128" s="36">
        <v>135547</v>
      </c>
      <c r="Q128" s="36">
        <v>0</v>
      </c>
      <c r="R128" s="36">
        <v>0</v>
      </c>
      <c r="S128" s="36">
        <v>720321</v>
      </c>
      <c r="T128" s="37">
        <f t="shared" si="1"/>
        <v>8527358.64</v>
      </c>
    </row>
    <row r="129" spans="1:20" ht="12.75">
      <c r="A129" s="5">
        <v>128</v>
      </c>
      <c r="B129" s="6" t="s">
        <v>135</v>
      </c>
      <c r="C129" s="36">
        <v>62869</v>
      </c>
      <c r="D129" s="36">
        <v>1880612</v>
      </c>
      <c r="E129" s="36">
        <v>12612565</v>
      </c>
      <c r="F129" s="36">
        <v>809525</v>
      </c>
      <c r="G129" s="36">
        <v>0</v>
      </c>
      <c r="H129" s="36">
        <v>8442386.59</v>
      </c>
      <c r="I129" s="36">
        <v>1706909</v>
      </c>
      <c r="J129" s="36">
        <v>0</v>
      </c>
      <c r="K129" s="36">
        <v>3616245</v>
      </c>
      <c r="L129" s="36">
        <v>2740793.38</v>
      </c>
      <c r="M129" s="36">
        <v>46958.15</v>
      </c>
      <c r="N129" s="36">
        <v>64572.4</v>
      </c>
      <c r="O129" s="36">
        <v>0</v>
      </c>
      <c r="P129" s="36">
        <v>404796</v>
      </c>
      <c r="Q129" s="36">
        <v>0</v>
      </c>
      <c r="R129" s="36">
        <v>0</v>
      </c>
      <c r="S129" s="36">
        <v>2932592.4</v>
      </c>
      <c r="T129" s="37">
        <f t="shared" si="1"/>
        <v>35320823.919999994</v>
      </c>
    </row>
    <row r="130" spans="1:20" ht="12.75">
      <c r="A130" s="5">
        <v>130</v>
      </c>
      <c r="B130" s="6" t="s">
        <v>120</v>
      </c>
      <c r="C130" s="36">
        <v>15717</v>
      </c>
      <c r="D130" s="36">
        <v>0</v>
      </c>
      <c r="E130" s="36">
        <v>565293</v>
      </c>
      <c r="F130" s="36">
        <v>41320</v>
      </c>
      <c r="G130" s="36">
        <v>0</v>
      </c>
      <c r="H130" s="36">
        <v>0</v>
      </c>
      <c r="I130" s="36">
        <v>280751</v>
      </c>
      <c r="J130" s="36">
        <v>0</v>
      </c>
      <c r="K130" s="36">
        <v>406528</v>
      </c>
      <c r="L130" s="36">
        <v>210357</v>
      </c>
      <c r="M130" s="36">
        <v>1780.94</v>
      </c>
      <c r="N130" s="36">
        <v>5028.2</v>
      </c>
      <c r="O130" s="36">
        <v>0</v>
      </c>
      <c r="P130" s="36">
        <v>32755</v>
      </c>
      <c r="Q130" s="36">
        <v>0</v>
      </c>
      <c r="R130" s="36">
        <v>0</v>
      </c>
      <c r="S130" s="36">
        <v>206000</v>
      </c>
      <c r="T130" s="37">
        <f t="shared" si="1"/>
        <v>1765530.14</v>
      </c>
    </row>
    <row r="131" spans="1:20" ht="15">
      <c r="A131" s="5">
        <v>131</v>
      </c>
      <c r="B131" s="6" t="s">
        <v>215</v>
      </c>
      <c r="C131" s="36">
        <v>15717</v>
      </c>
      <c r="D131" s="36">
        <v>240</v>
      </c>
      <c r="E131" s="36">
        <v>1200439</v>
      </c>
      <c r="F131" s="36">
        <v>73194</v>
      </c>
      <c r="G131" s="36">
        <v>0</v>
      </c>
      <c r="H131" s="36">
        <v>256812.15</v>
      </c>
      <c r="I131" s="36">
        <v>179241</v>
      </c>
      <c r="J131" s="36">
        <v>0</v>
      </c>
      <c r="K131" s="36">
        <v>433395</v>
      </c>
      <c r="L131" s="36">
        <v>181584</v>
      </c>
      <c r="M131" s="36">
        <v>9572.57</v>
      </c>
      <c r="N131" s="36">
        <v>9276.4</v>
      </c>
      <c r="O131" s="36">
        <v>0</v>
      </c>
      <c r="P131" s="36">
        <v>0</v>
      </c>
      <c r="Q131" s="36">
        <v>19423.03</v>
      </c>
      <c r="R131" s="36">
        <v>0</v>
      </c>
      <c r="S131" s="36">
        <v>362000</v>
      </c>
      <c r="T131" s="37">
        <f t="shared" si="1"/>
        <v>2740894.1499999994</v>
      </c>
    </row>
    <row r="132" spans="1:20" ht="12.75">
      <c r="A132" s="5">
        <v>132</v>
      </c>
      <c r="B132" s="6" t="s">
        <v>121</v>
      </c>
      <c r="C132" s="36">
        <v>15717</v>
      </c>
      <c r="D132" s="36">
        <v>31542</v>
      </c>
      <c r="E132" s="36">
        <v>456147</v>
      </c>
      <c r="F132" s="36">
        <v>56917</v>
      </c>
      <c r="G132" s="36">
        <v>0</v>
      </c>
      <c r="H132" s="36">
        <v>309014.02</v>
      </c>
      <c r="I132" s="36">
        <v>154367</v>
      </c>
      <c r="J132" s="36">
        <v>0</v>
      </c>
      <c r="K132" s="36">
        <v>257730</v>
      </c>
      <c r="L132" s="36">
        <v>140384</v>
      </c>
      <c r="M132" s="36">
        <v>5565.45</v>
      </c>
      <c r="N132" s="36">
        <v>6131.6</v>
      </c>
      <c r="O132" s="36">
        <v>0</v>
      </c>
      <c r="P132" s="36">
        <v>21519</v>
      </c>
      <c r="Q132" s="36">
        <v>9800</v>
      </c>
      <c r="R132" s="36">
        <v>0</v>
      </c>
      <c r="S132" s="36">
        <v>205999</v>
      </c>
      <c r="T132" s="37">
        <f t="shared" si="1"/>
        <v>1670833.07</v>
      </c>
    </row>
    <row r="133" spans="1:20" ht="12.75">
      <c r="A133" s="5">
        <v>134</v>
      </c>
      <c r="B133" s="6" t="s">
        <v>122</v>
      </c>
      <c r="C133" s="36" t="s">
        <v>176</v>
      </c>
      <c r="D133" s="36" t="s">
        <v>176</v>
      </c>
      <c r="E133" s="36" t="s">
        <v>176</v>
      </c>
      <c r="F133" s="36" t="s">
        <v>176</v>
      </c>
      <c r="G133" s="36" t="s">
        <v>176</v>
      </c>
      <c r="H133" s="36" t="s">
        <v>176</v>
      </c>
      <c r="I133" s="36" t="s">
        <v>176</v>
      </c>
      <c r="J133" s="36" t="s">
        <v>176</v>
      </c>
      <c r="K133" s="36" t="s">
        <v>176</v>
      </c>
      <c r="L133" s="36" t="s">
        <v>176</v>
      </c>
      <c r="M133" s="36" t="s">
        <v>176</v>
      </c>
      <c r="N133" s="36" t="s">
        <v>176</v>
      </c>
      <c r="O133" s="36" t="s">
        <v>176</v>
      </c>
      <c r="P133" s="36" t="s">
        <v>176</v>
      </c>
      <c r="Q133" s="36" t="s">
        <v>176</v>
      </c>
      <c r="R133" s="36" t="s">
        <v>176</v>
      </c>
      <c r="S133" s="36" t="s">
        <v>176</v>
      </c>
      <c r="T133" s="37">
        <f t="shared" si="1"/>
        <v>0</v>
      </c>
    </row>
    <row r="134" spans="1:20" ht="12.75">
      <c r="A134" s="5">
        <v>135</v>
      </c>
      <c r="B134" s="6" t="s">
        <v>35</v>
      </c>
      <c r="C134" s="36">
        <v>7859</v>
      </c>
      <c r="D134" s="36">
        <v>65589</v>
      </c>
      <c r="E134" s="36">
        <v>292461</v>
      </c>
      <c r="F134" s="36">
        <v>17971</v>
      </c>
      <c r="G134" s="36">
        <v>0</v>
      </c>
      <c r="H134" s="36">
        <v>376452.88</v>
      </c>
      <c r="I134" s="36">
        <v>389990</v>
      </c>
      <c r="J134" s="36">
        <v>0</v>
      </c>
      <c r="K134" s="36">
        <v>353629</v>
      </c>
      <c r="L134" s="36">
        <v>95336</v>
      </c>
      <c r="M134" s="36">
        <v>4364.33</v>
      </c>
      <c r="N134" s="36">
        <v>0</v>
      </c>
      <c r="O134" s="36">
        <v>0</v>
      </c>
      <c r="P134" s="36">
        <v>26739</v>
      </c>
      <c r="Q134" s="36">
        <v>26556.74</v>
      </c>
      <c r="R134" s="36">
        <v>0</v>
      </c>
      <c r="S134" s="36">
        <v>128000</v>
      </c>
      <c r="T134" s="37">
        <f t="shared" si="1"/>
        <v>1784947.95</v>
      </c>
    </row>
    <row r="135" spans="1:20" ht="12.75">
      <c r="A135" s="5">
        <v>136</v>
      </c>
      <c r="B135" s="6" t="s">
        <v>123</v>
      </c>
      <c r="C135" s="36">
        <v>47152</v>
      </c>
      <c r="D135" s="36">
        <v>899529</v>
      </c>
      <c r="E135" s="36">
        <v>7441246</v>
      </c>
      <c r="F135" s="36">
        <v>424730</v>
      </c>
      <c r="G135" s="36">
        <v>0</v>
      </c>
      <c r="H135" s="36">
        <v>5727215.26</v>
      </c>
      <c r="I135" s="36">
        <v>1019124</v>
      </c>
      <c r="J135" s="36">
        <v>0</v>
      </c>
      <c r="K135" s="36">
        <v>2286571</v>
      </c>
      <c r="L135" s="36">
        <v>1269570</v>
      </c>
      <c r="M135" s="36">
        <v>23929.65</v>
      </c>
      <c r="N135" s="36">
        <v>34693.2</v>
      </c>
      <c r="O135" s="36">
        <v>0</v>
      </c>
      <c r="P135" s="36">
        <v>243564</v>
      </c>
      <c r="Q135" s="36">
        <v>0</v>
      </c>
      <c r="R135" s="36">
        <v>0</v>
      </c>
      <c r="S135" s="36">
        <v>1254170.16</v>
      </c>
      <c r="T135" s="37">
        <f t="shared" si="1"/>
        <v>20671494.269999996</v>
      </c>
    </row>
    <row r="136" spans="1:20" ht="12.75">
      <c r="A136" s="5">
        <v>137</v>
      </c>
      <c r="B136" s="6" t="s">
        <v>124</v>
      </c>
      <c r="C136" s="36">
        <v>0</v>
      </c>
      <c r="D136" s="36">
        <v>29332</v>
      </c>
      <c r="E136" s="36">
        <v>99003</v>
      </c>
      <c r="F136" s="36">
        <v>4957</v>
      </c>
      <c r="G136" s="36">
        <v>0</v>
      </c>
      <c r="H136" s="36">
        <v>0</v>
      </c>
      <c r="I136" s="36">
        <v>8114</v>
      </c>
      <c r="J136" s="36">
        <v>0</v>
      </c>
      <c r="K136" s="36">
        <v>46263</v>
      </c>
      <c r="L136" s="36">
        <v>0</v>
      </c>
      <c r="M136" s="36">
        <v>445.24</v>
      </c>
      <c r="N136" s="36">
        <v>0</v>
      </c>
      <c r="O136" s="36">
        <v>0</v>
      </c>
      <c r="P136" s="36">
        <v>3386</v>
      </c>
      <c r="Q136" s="36">
        <v>0</v>
      </c>
      <c r="R136" s="36">
        <v>0</v>
      </c>
      <c r="S136" s="36">
        <v>102000</v>
      </c>
      <c r="T136" s="37">
        <f aca="true" t="shared" si="2" ref="T136:T146">SUM(C136:S136)</f>
        <v>293500.24</v>
      </c>
    </row>
    <row r="137" spans="1:20" ht="12.75">
      <c r="A137" s="5">
        <v>138</v>
      </c>
      <c r="B137" s="6" t="s">
        <v>137</v>
      </c>
      <c r="C137" s="36" t="s">
        <v>176</v>
      </c>
      <c r="D137" s="36" t="s">
        <v>176</v>
      </c>
      <c r="E137" s="36" t="s">
        <v>176</v>
      </c>
      <c r="F137" s="36" t="s">
        <v>176</v>
      </c>
      <c r="G137" s="36" t="s">
        <v>176</v>
      </c>
      <c r="H137" s="36" t="s">
        <v>176</v>
      </c>
      <c r="I137" s="36" t="s">
        <v>176</v>
      </c>
      <c r="J137" s="36" t="s">
        <v>176</v>
      </c>
      <c r="K137" s="36" t="s">
        <v>176</v>
      </c>
      <c r="L137" s="36" t="s">
        <v>176</v>
      </c>
      <c r="M137" s="36" t="s">
        <v>176</v>
      </c>
      <c r="N137" s="36" t="s">
        <v>176</v>
      </c>
      <c r="O137" s="36" t="s">
        <v>176</v>
      </c>
      <c r="P137" s="36" t="s">
        <v>176</v>
      </c>
      <c r="Q137" s="36" t="s">
        <v>176</v>
      </c>
      <c r="R137" s="36" t="s">
        <v>176</v>
      </c>
      <c r="S137" s="36" t="s">
        <v>176</v>
      </c>
      <c r="T137" s="37">
        <f t="shared" si="2"/>
        <v>0</v>
      </c>
    </row>
    <row r="138" spans="1:20" ht="12.75">
      <c r="A138" s="5">
        <v>139</v>
      </c>
      <c r="B138" s="6" t="s">
        <v>125</v>
      </c>
      <c r="C138" s="36">
        <v>7859</v>
      </c>
      <c r="D138" s="36">
        <v>53915</v>
      </c>
      <c r="E138" s="36">
        <v>647732</v>
      </c>
      <c r="F138" s="36">
        <v>54760</v>
      </c>
      <c r="G138" s="36">
        <v>0</v>
      </c>
      <c r="H138" s="36">
        <v>227035.6</v>
      </c>
      <c r="I138" s="36">
        <v>60214</v>
      </c>
      <c r="J138" s="36">
        <v>0</v>
      </c>
      <c r="K138" s="36">
        <v>153991</v>
      </c>
      <c r="L138" s="36">
        <v>0</v>
      </c>
      <c r="M138" s="36">
        <v>2448.8</v>
      </c>
      <c r="N138" s="36">
        <v>3639.6</v>
      </c>
      <c r="O138" s="36">
        <v>0</v>
      </c>
      <c r="P138" s="36">
        <v>17531</v>
      </c>
      <c r="Q138" s="36">
        <v>20844.18</v>
      </c>
      <c r="R138" s="36">
        <v>0</v>
      </c>
      <c r="S138" s="36">
        <v>206000</v>
      </c>
      <c r="T138" s="37">
        <f t="shared" si="2"/>
        <v>1455970.1800000002</v>
      </c>
    </row>
    <row r="139" spans="1:20" ht="12.75">
      <c r="A139" s="5">
        <v>140</v>
      </c>
      <c r="B139" s="6" t="s">
        <v>138</v>
      </c>
      <c r="C139" s="36" t="s">
        <v>176</v>
      </c>
      <c r="D139" s="36" t="s">
        <v>176</v>
      </c>
      <c r="E139" s="36" t="s">
        <v>176</v>
      </c>
      <c r="F139" s="36" t="s">
        <v>176</v>
      </c>
      <c r="G139" s="36" t="s">
        <v>176</v>
      </c>
      <c r="H139" s="36" t="s">
        <v>176</v>
      </c>
      <c r="I139" s="36" t="s">
        <v>176</v>
      </c>
      <c r="J139" s="36" t="s">
        <v>176</v>
      </c>
      <c r="K139" s="36" t="s">
        <v>176</v>
      </c>
      <c r="L139" s="36" t="s">
        <v>176</v>
      </c>
      <c r="M139" s="36" t="s">
        <v>176</v>
      </c>
      <c r="N139" s="36" t="s">
        <v>176</v>
      </c>
      <c r="O139" s="36" t="s">
        <v>176</v>
      </c>
      <c r="P139" s="36" t="s">
        <v>176</v>
      </c>
      <c r="Q139" s="36" t="s">
        <v>176</v>
      </c>
      <c r="R139" s="36" t="s">
        <v>176</v>
      </c>
      <c r="S139" s="36" t="s">
        <v>176</v>
      </c>
      <c r="T139" s="37">
        <f t="shared" si="2"/>
        <v>0</v>
      </c>
    </row>
    <row r="140" spans="1:20" ht="12.75">
      <c r="A140" s="5">
        <v>142</v>
      </c>
      <c r="B140" s="6" t="s">
        <v>126</v>
      </c>
      <c r="C140" s="36">
        <v>7859</v>
      </c>
      <c r="D140" s="36">
        <v>231007</v>
      </c>
      <c r="E140" s="36">
        <v>424179</v>
      </c>
      <c r="F140" s="36">
        <v>9200</v>
      </c>
      <c r="G140" s="36">
        <v>0</v>
      </c>
      <c r="H140" s="36">
        <v>145701.66</v>
      </c>
      <c r="I140" s="36">
        <v>3867</v>
      </c>
      <c r="J140" s="36">
        <v>0</v>
      </c>
      <c r="K140" s="36">
        <v>0</v>
      </c>
      <c r="L140" s="36">
        <v>0</v>
      </c>
      <c r="M140" s="36">
        <v>667.85</v>
      </c>
      <c r="N140" s="36">
        <v>6847.4</v>
      </c>
      <c r="O140" s="36">
        <v>0</v>
      </c>
      <c r="P140" s="36">
        <v>3770</v>
      </c>
      <c r="Q140" s="36">
        <v>0</v>
      </c>
      <c r="R140" s="36">
        <v>0</v>
      </c>
      <c r="S140" s="36">
        <v>66318.53</v>
      </c>
      <c r="T140" s="37">
        <f t="shared" si="2"/>
        <v>899417.4400000001</v>
      </c>
    </row>
    <row r="141" spans="1:20" ht="12.75">
      <c r="A141" s="5">
        <v>143</v>
      </c>
      <c r="B141" s="6" t="s">
        <v>127</v>
      </c>
      <c r="C141" s="36">
        <v>23576</v>
      </c>
      <c r="D141" s="36">
        <v>102651</v>
      </c>
      <c r="E141" s="36">
        <v>1028481</v>
      </c>
      <c r="F141" s="36">
        <v>179393</v>
      </c>
      <c r="G141" s="36">
        <v>0</v>
      </c>
      <c r="H141" s="36">
        <v>1585622.65</v>
      </c>
      <c r="I141" s="36">
        <v>100928</v>
      </c>
      <c r="J141" s="36">
        <v>0</v>
      </c>
      <c r="K141" s="36">
        <v>429974</v>
      </c>
      <c r="L141" s="36">
        <v>0</v>
      </c>
      <c r="M141" s="36">
        <v>6678.54</v>
      </c>
      <c r="N141" s="36">
        <v>10597.4</v>
      </c>
      <c r="O141" s="36">
        <v>0</v>
      </c>
      <c r="P141" s="36">
        <v>26209</v>
      </c>
      <c r="Q141" s="36">
        <v>17024</v>
      </c>
      <c r="R141" s="36">
        <v>0</v>
      </c>
      <c r="S141" s="36">
        <v>310000</v>
      </c>
      <c r="T141" s="37">
        <f t="shared" si="2"/>
        <v>3821134.59</v>
      </c>
    </row>
    <row r="142" spans="1:20" ht="12.75">
      <c r="A142" s="5">
        <v>144</v>
      </c>
      <c r="B142" s="6" t="s">
        <v>128</v>
      </c>
      <c r="C142" s="36">
        <v>7859</v>
      </c>
      <c r="D142" s="36">
        <v>16477</v>
      </c>
      <c r="E142" s="36">
        <v>453267</v>
      </c>
      <c r="F142" s="36">
        <v>70859</v>
      </c>
      <c r="G142" s="36">
        <v>0</v>
      </c>
      <c r="H142" s="36">
        <v>630798.78</v>
      </c>
      <c r="I142" s="36">
        <v>104491</v>
      </c>
      <c r="J142" s="36">
        <v>0</v>
      </c>
      <c r="K142" s="36">
        <v>215979</v>
      </c>
      <c r="L142" s="36">
        <v>130302</v>
      </c>
      <c r="M142" s="36">
        <v>0</v>
      </c>
      <c r="N142" s="36">
        <v>4902.2</v>
      </c>
      <c r="O142" s="36">
        <v>0</v>
      </c>
      <c r="P142" s="36">
        <v>17609</v>
      </c>
      <c r="Q142" s="36">
        <v>5512</v>
      </c>
      <c r="R142" s="36">
        <v>0</v>
      </c>
      <c r="S142" s="36">
        <v>154000</v>
      </c>
      <c r="T142" s="37">
        <f t="shared" si="2"/>
        <v>1812055.98</v>
      </c>
    </row>
    <row r="143" spans="1:20" ht="12.75">
      <c r="A143" s="5"/>
      <c r="B143" s="6"/>
      <c r="C143" s="36" t="s">
        <v>176</v>
      </c>
      <c r="D143" s="36" t="s">
        <v>176</v>
      </c>
      <c r="E143" s="36" t="s">
        <v>176</v>
      </c>
      <c r="F143" s="36" t="s">
        <v>176</v>
      </c>
      <c r="G143" s="36" t="s">
        <v>176</v>
      </c>
      <c r="H143" s="36" t="s">
        <v>176</v>
      </c>
      <c r="I143" s="36" t="s">
        <v>176</v>
      </c>
      <c r="J143" s="36" t="s">
        <v>176</v>
      </c>
      <c r="K143" s="36" t="s">
        <v>176</v>
      </c>
      <c r="L143" s="36" t="s">
        <v>176</v>
      </c>
      <c r="M143" s="36" t="s">
        <v>176</v>
      </c>
      <c r="N143" s="36" t="s">
        <v>176</v>
      </c>
      <c r="O143" s="36" t="s">
        <v>176</v>
      </c>
      <c r="P143" s="36" t="s">
        <v>176</v>
      </c>
      <c r="Q143" s="36" t="s">
        <v>176</v>
      </c>
      <c r="R143" s="36" t="s">
        <v>176</v>
      </c>
      <c r="S143" s="36" t="s">
        <v>176</v>
      </c>
      <c r="T143" s="37">
        <f t="shared" si="2"/>
        <v>0</v>
      </c>
    </row>
    <row r="144" spans="1:20" ht="12.75">
      <c r="A144" s="5"/>
      <c r="B144" s="30" t="s">
        <v>5</v>
      </c>
      <c r="C144" s="36" t="s">
        <v>176</v>
      </c>
      <c r="D144" s="36" t="s">
        <v>176</v>
      </c>
      <c r="E144" s="36" t="s">
        <v>176</v>
      </c>
      <c r="F144" s="36" t="s">
        <v>176</v>
      </c>
      <c r="G144" s="36" t="s">
        <v>176</v>
      </c>
      <c r="H144" s="36" t="s">
        <v>176</v>
      </c>
      <c r="I144" s="36" t="s">
        <v>176</v>
      </c>
      <c r="J144" s="36" t="s">
        <v>222</v>
      </c>
      <c r="K144" s="36" t="s">
        <v>176</v>
      </c>
      <c r="L144" s="36" t="s">
        <v>176</v>
      </c>
      <c r="M144" s="36" t="s">
        <v>176</v>
      </c>
      <c r="N144" s="36" t="s">
        <v>176</v>
      </c>
      <c r="O144" s="36" t="s">
        <v>176</v>
      </c>
      <c r="P144" s="36" t="s">
        <v>176</v>
      </c>
      <c r="Q144" s="36" t="s">
        <v>176</v>
      </c>
      <c r="R144" s="36" t="s">
        <v>176</v>
      </c>
      <c r="S144" s="36" t="s">
        <v>176</v>
      </c>
      <c r="T144" s="37">
        <f t="shared" si="2"/>
        <v>0</v>
      </c>
    </row>
    <row r="145" spans="1:20" ht="12.75">
      <c r="A145" s="5">
        <v>202</v>
      </c>
      <c r="B145" s="6" t="s">
        <v>129</v>
      </c>
      <c r="C145" s="36">
        <v>7859</v>
      </c>
      <c r="D145" s="36">
        <v>0</v>
      </c>
      <c r="E145" s="36">
        <v>130350</v>
      </c>
      <c r="F145" s="36">
        <v>5658</v>
      </c>
      <c r="G145" s="36">
        <v>10322</v>
      </c>
      <c r="H145" s="36">
        <v>22622.75</v>
      </c>
      <c r="I145" s="36">
        <v>61477</v>
      </c>
      <c r="J145" s="36">
        <v>0</v>
      </c>
      <c r="K145" s="36">
        <v>53015</v>
      </c>
      <c r="L145" s="36">
        <v>0</v>
      </c>
      <c r="M145" s="36">
        <v>3317.85</v>
      </c>
      <c r="N145" s="36">
        <v>275.6</v>
      </c>
      <c r="O145" s="36">
        <v>0</v>
      </c>
      <c r="P145" s="36">
        <v>7729</v>
      </c>
      <c r="Q145" s="36">
        <v>0</v>
      </c>
      <c r="R145" s="36">
        <v>0</v>
      </c>
      <c r="S145" s="36">
        <v>102000</v>
      </c>
      <c r="T145" s="37">
        <f t="shared" si="2"/>
        <v>404626.19999999995</v>
      </c>
    </row>
    <row r="146" spans="1:20" ht="12.75">
      <c r="A146" s="5">
        <v>207</v>
      </c>
      <c r="B146" s="6" t="s">
        <v>130</v>
      </c>
      <c r="C146" s="36">
        <v>7859</v>
      </c>
      <c r="D146" s="36">
        <v>0</v>
      </c>
      <c r="E146" s="36">
        <v>174716</v>
      </c>
      <c r="F146" s="36">
        <v>2009</v>
      </c>
      <c r="G146" s="36">
        <v>0</v>
      </c>
      <c r="H146" s="36">
        <v>63545.96</v>
      </c>
      <c r="I146" s="36">
        <v>7237</v>
      </c>
      <c r="J146" s="36">
        <v>0</v>
      </c>
      <c r="K146" s="36">
        <v>0</v>
      </c>
      <c r="L146" s="36">
        <v>4171</v>
      </c>
      <c r="M146" s="36">
        <v>445.24</v>
      </c>
      <c r="N146" s="36">
        <v>0</v>
      </c>
      <c r="O146" s="36">
        <v>0</v>
      </c>
      <c r="P146" s="36">
        <v>4117</v>
      </c>
      <c r="Q146" s="36">
        <v>0</v>
      </c>
      <c r="R146" s="36">
        <v>0</v>
      </c>
      <c r="S146" s="36">
        <v>128000</v>
      </c>
      <c r="T146" s="37">
        <f t="shared" si="2"/>
        <v>392100.19999999995</v>
      </c>
    </row>
    <row r="147" spans="1:20" ht="12.75">
      <c r="A147" s="13"/>
      <c r="B147" s="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O147" s="36"/>
      <c r="P147" s="36"/>
      <c r="Q147" s="36"/>
      <c r="R147" s="36"/>
      <c r="S147" s="36"/>
      <c r="T147" s="36"/>
    </row>
    <row r="148" spans="1:20" ht="12.75">
      <c r="A148" s="13"/>
      <c r="B148" s="32" t="s">
        <v>153</v>
      </c>
      <c r="C148" s="37">
        <f>SUM(C7:C146)</f>
        <v>2223526.99</v>
      </c>
      <c r="D148" s="37">
        <f>SUM(D7:D146)</f>
        <v>16185638</v>
      </c>
      <c r="E148" s="37">
        <f>SUM(E7:E146)</f>
        <v>192760403</v>
      </c>
      <c r="F148" s="37">
        <f>SUM(F7:F146)</f>
        <v>15185806.95</v>
      </c>
      <c r="G148" s="37">
        <f>SUM(G7:G146)</f>
        <v>7386517.56</v>
      </c>
      <c r="H148" s="37">
        <f aca="true" t="shared" si="3" ref="H148:T148">SUM(H7:H146)</f>
        <v>59113483.87</v>
      </c>
      <c r="I148" s="37">
        <f t="shared" si="3"/>
        <v>59763467</v>
      </c>
      <c r="J148" s="37">
        <f t="shared" si="3"/>
        <v>6026384</v>
      </c>
      <c r="K148" s="37">
        <f t="shared" si="3"/>
        <v>84472086</v>
      </c>
      <c r="L148" s="37">
        <f t="shared" si="3"/>
        <v>47332575.53</v>
      </c>
      <c r="M148" s="37">
        <f t="shared" si="3"/>
        <v>2020969.4399999997</v>
      </c>
      <c r="N148" s="46">
        <f t="shared" si="3"/>
        <v>1412992.9</v>
      </c>
      <c r="O148" s="37">
        <f t="shared" si="3"/>
        <v>483846</v>
      </c>
      <c r="P148" s="37">
        <f t="shared" si="3"/>
        <v>7912196.02</v>
      </c>
      <c r="Q148" s="37">
        <f t="shared" si="3"/>
        <v>1595371.11</v>
      </c>
      <c r="R148" s="37">
        <f t="shared" si="3"/>
        <v>644375</v>
      </c>
      <c r="S148" s="37">
        <f t="shared" si="3"/>
        <v>55847955.879999995</v>
      </c>
      <c r="T148" s="37">
        <f t="shared" si="3"/>
        <v>560367595.2500001</v>
      </c>
    </row>
    <row r="149" spans="1:20" ht="12.75">
      <c r="A149" s="13"/>
      <c r="B149" s="24"/>
      <c r="T149" s="47" t="s">
        <v>176</v>
      </c>
    </row>
    <row r="150" spans="1:12" ht="15">
      <c r="A150" s="50" t="s">
        <v>189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 s="50" t="s">
        <v>195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 s="10" t="s">
        <v>198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73" t="s">
        <v>201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2" ht="15">
      <c r="A154" s="50" t="s">
        <v>221</v>
      </c>
      <c r="B154" s="24"/>
    </row>
    <row r="155" spans="1:2" ht="12.75">
      <c r="A155" s="13"/>
      <c r="B155" s="24"/>
    </row>
    <row r="156" spans="1:2" ht="12.75">
      <c r="A156" s="13"/>
      <c r="B156" s="24"/>
    </row>
    <row r="157" spans="1:2" ht="12.75">
      <c r="A157" s="13"/>
      <c r="B157" s="24"/>
    </row>
    <row r="158" spans="1:2" ht="12.75">
      <c r="A158" s="13"/>
      <c r="B158" s="24"/>
    </row>
    <row r="159" spans="1:2" ht="12.75">
      <c r="A159" s="13"/>
      <c r="B159" s="24"/>
    </row>
    <row r="160" spans="1:2" ht="12.75">
      <c r="A160" s="13"/>
      <c r="B160" s="24"/>
    </row>
    <row r="161" spans="1:2" ht="12.75">
      <c r="A161" s="13"/>
      <c r="B161" s="24"/>
    </row>
  </sheetData>
  <sheetProtection password="A61E" sheet="1" objects="1" scenarios="1"/>
  <mergeCells count="1">
    <mergeCell ref="A153:L153"/>
  </mergeCells>
  <printOptions horizontalCentered="1"/>
  <pageMargins left="0" right="0" top="0.75" bottom="0.75" header="0.5" footer="0.5"/>
  <pageSetup fitToHeight="2" horizontalDpi="600" verticalDpi="600" orientation="landscape" pageOrder="overThenDown" scale="8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152"/>
  <sheetViews>
    <sheetView zoomScale="75" zoomScaleNormal="75" workbookViewId="0" topLeftCell="A1">
      <pane xSplit="2" ySplit="5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5.7109375" style="7" customWidth="1"/>
    <col min="2" max="2" width="11.7109375" style="7" customWidth="1"/>
    <col min="3" max="3" width="11.57421875" style="7" customWidth="1"/>
    <col min="4" max="4" width="9.57421875" style="7" customWidth="1"/>
    <col min="5" max="5" width="10.57421875" style="7" customWidth="1"/>
    <col min="6" max="6" width="15.00390625" style="15" customWidth="1"/>
    <col min="7" max="8" width="13.140625" style="7" customWidth="1"/>
    <col min="9" max="9" width="11.57421875" style="7" customWidth="1"/>
    <col min="10" max="10" width="11.28125" style="7" customWidth="1"/>
    <col min="11" max="11" width="11.00390625" style="7" customWidth="1"/>
    <col min="12" max="12" width="12.7109375" style="15" customWidth="1"/>
    <col min="13" max="13" width="10.140625" style="15" bestFit="1" customWidth="1"/>
    <col min="14" max="16384" width="8.8515625" style="7" customWidth="1"/>
  </cols>
  <sheetData>
    <row r="1" spans="1:2" ht="12.75">
      <c r="A1" s="11" t="s">
        <v>164</v>
      </c>
      <c r="B1" s="7"/>
    </row>
    <row r="2" spans="1:2" ht="12.75">
      <c r="A2" s="11" t="s">
        <v>171</v>
      </c>
      <c r="B2" s="7"/>
    </row>
    <row r="3" spans="1:2" ht="13.5" thickBot="1">
      <c r="A3" s="39" t="s">
        <v>219</v>
      </c>
      <c r="B3" s="7"/>
    </row>
    <row r="4" spans="1:12" ht="56.25" customHeight="1" thickBot="1">
      <c r="A4" s="23" t="s">
        <v>131</v>
      </c>
      <c r="B4" s="21" t="s">
        <v>166</v>
      </c>
      <c r="C4" s="53" t="s">
        <v>186</v>
      </c>
      <c r="D4" s="53" t="s">
        <v>148</v>
      </c>
      <c r="E4" s="53" t="s">
        <v>193</v>
      </c>
      <c r="F4" s="51" t="s">
        <v>187</v>
      </c>
      <c r="G4" s="51" t="s">
        <v>174</v>
      </c>
      <c r="H4" s="54" t="s">
        <v>194</v>
      </c>
      <c r="I4" s="53" t="s">
        <v>149</v>
      </c>
      <c r="J4" s="51" t="s">
        <v>147</v>
      </c>
      <c r="K4" s="51" t="s">
        <v>173</v>
      </c>
      <c r="L4" s="41" t="s">
        <v>2</v>
      </c>
    </row>
    <row r="5" ht="12.75">
      <c r="B5" s="4" t="s">
        <v>3</v>
      </c>
    </row>
    <row r="6" spans="1:13" ht="12.75">
      <c r="A6" s="18">
        <v>1</v>
      </c>
      <c r="B6" s="6" t="s">
        <v>6</v>
      </c>
      <c r="C6" s="36">
        <v>0</v>
      </c>
      <c r="D6" s="36">
        <v>0</v>
      </c>
      <c r="E6" s="36">
        <v>30290.01</v>
      </c>
      <c r="F6" s="36">
        <v>118409.99</v>
      </c>
      <c r="G6" s="36">
        <v>0</v>
      </c>
      <c r="H6" s="36">
        <v>0</v>
      </c>
      <c r="I6" s="36">
        <v>0</v>
      </c>
      <c r="J6" s="36">
        <v>25303.87</v>
      </c>
      <c r="K6" s="36">
        <v>0</v>
      </c>
      <c r="L6" s="33">
        <f>SUM(C6:K6)</f>
        <v>174003.87</v>
      </c>
      <c r="M6" s="8"/>
    </row>
    <row r="7" spans="1:13" ht="12.75">
      <c r="A7" s="18">
        <v>2</v>
      </c>
      <c r="B7" s="6" t="s">
        <v>7</v>
      </c>
      <c r="C7" s="36">
        <v>61936</v>
      </c>
      <c r="D7" s="36">
        <v>8443.8</v>
      </c>
      <c r="E7" s="36">
        <v>55892.33</v>
      </c>
      <c r="F7" s="36">
        <v>16595.16</v>
      </c>
      <c r="G7" s="36">
        <v>0</v>
      </c>
      <c r="H7" s="36">
        <v>0</v>
      </c>
      <c r="I7" s="36">
        <v>0</v>
      </c>
      <c r="J7" s="36">
        <v>11847.77</v>
      </c>
      <c r="K7" s="36">
        <v>85315.68</v>
      </c>
      <c r="L7" s="33">
        <f aca="true" t="shared" si="0" ref="L7:L70">SUM(C7:K7)</f>
        <v>240030.74</v>
      </c>
      <c r="M7" s="8"/>
    </row>
    <row r="8" spans="1:13" ht="12.75">
      <c r="A8" s="18">
        <v>3</v>
      </c>
      <c r="B8" s="6" t="s">
        <v>140</v>
      </c>
      <c r="C8" s="36">
        <v>70386</v>
      </c>
      <c r="D8" s="36">
        <v>3379.12</v>
      </c>
      <c r="E8" s="36">
        <v>16566.62</v>
      </c>
      <c r="F8" s="36">
        <v>51518.89</v>
      </c>
      <c r="G8" s="36">
        <v>0</v>
      </c>
      <c r="H8" s="36">
        <v>0</v>
      </c>
      <c r="I8" s="36">
        <v>0</v>
      </c>
      <c r="J8" s="36">
        <v>38119.89</v>
      </c>
      <c r="K8" s="36">
        <v>0</v>
      </c>
      <c r="L8" s="33">
        <f t="shared" si="0"/>
        <v>179970.52000000002</v>
      </c>
      <c r="M8" s="8"/>
    </row>
    <row r="9" spans="1:13" ht="12.75">
      <c r="A9" s="18">
        <v>4</v>
      </c>
      <c r="B9" s="6" t="s">
        <v>8</v>
      </c>
      <c r="C9" s="36">
        <v>8969</v>
      </c>
      <c r="D9" s="36">
        <v>0</v>
      </c>
      <c r="E9" s="36">
        <v>8939.83</v>
      </c>
      <c r="F9" s="36">
        <v>13612.28</v>
      </c>
      <c r="G9" s="36">
        <v>0</v>
      </c>
      <c r="H9" s="36">
        <v>0</v>
      </c>
      <c r="I9" s="36">
        <v>0</v>
      </c>
      <c r="J9" s="36">
        <v>7665.04</v>
      </c>
      <c r="K9" s="36">
        <v>0</v>
      </c>
      <c r="L9" s="33">
        <f t="shared" si="0"/>
        <v>39186.15</v>
      </c>
      <c r="M9" s="8"/>
    </row>
    <row r="10" spans="1:13" ht="12.75">
      <c r="A10" s="18">
        <v>5</v>
      </c>
      <c r="B10" s="6" t="s">
        <v>9</v>
      </c>
      <c r="C10" s="36">
        <v>54962</v>
      </c>
      <c r="D10" s="36">
        <v>37391.84</v>
      </c>
      <c r="E10" s="36">
        <v>25016.32</v>
      </c>
      <c r="F10" s="36">
        <v>60089.73</v>
      </c>
      <c r="G10" s="36">
        <v>0</v>
      </c>
      <c r="H10" s="36">
        <v>0</v>
      </c>
      <c r="I10" s="36">
        <v>80000</v>
      </c>
      <c r="J10" s="36">
        <v>30112.8</v>
      </c>
      <c r="K10" s="36">
        <v>0</v>
      </c>
      <c r="L10" s="33">
        <f t="shared" si="0"/>
        <v>287572.69</v>
      </c>
      <c r="M10" s="8"/>
    </row>
    <row r="11" spans="1:13" ht="12.75">
      <c r="A11" s="18">
        <v>6</v>
      </c>
      <c r="B11" s="6" t="s">
        <v>10</v>
      </c>
      <c r="C11" s="36">
        <v>27592</v>
      </c>
      <c r="D11" s="36">
        <v>6232.56</v>
      </c>
      <c r="E11" s="36">
        <v>13161.47</v>
      </c>
      <c r="F11" s="36">
        <v>34201.79</v>
      </c>
      <c r="G11" s="36">
        <v>0</v>
      </c>
      <c r="H11" s="36">
        <v>0</v>
      </c>
      <c r="I11" s="36">
        <v>0</v>
      </c>
      <c r="J11" s="36">
        <v>16196.62</v>
      </c>
      <c r="K11" s="36">
        <v>0</v>
      </c>
      <c r="L11" s="33">
        <f t="shared" si="0"/>
        <v>97384.44</v>
      </c>
      <c r="M11" s="8"/>
    </row>
    <row r="12" spans="1:13" ht="12.75">
      <c r="A12" s="18">
        <v>7</v>
      </c>
      <c r="B12" s="6" t="s">
        <v>11</v>
      </c>
      <c r="C12" s="36">
        <v>20226</v>
      </c>
      <c r="D12" s="36">
        <v>27596.31</v>
      </c>
      <c r="E12" s="36">
        <v>64202.31</v>
      </c>
      <c r="F12" s="36">
        <v>300794.56</v>
      </c>
      <c r="G12" s="36">
        <v>148597.89</v>
      </c>
      <c r="H12" s="36">
        <v>0</v>
      </c>
      <c r="I12" s="36">
        <v>0</v>
      </c>
      <c r="J12" s="36">
        <v>8013.37</v>
      </c>
      <c r="K12" s="36">
        <v>85601.94</v>
      </c>
      <c r="L12" s="33">
        <f t="shared" si="0"/>
        <v>655032.3800000001</v>
      </c>
      <c r="M12" s="8"/>
    </row>
    <row r="13" spans="1:13" ht="12.75">
      <c r="A13" s="18">
        <v>8</v>
      </c>
      <c r="B13" s="6" t="s">
        <v>12</v>
      </c>
      <c r="C13" s="36">
        <v>131646</v>
      </c>
      <c r="D13" s="36">
        <v>19983.97</v>
      </c>
      <c r="E13" s="36">
        <v>60993.08</v>
      </c>
      <c r="F13" s="36">
        <v>206508.95</v>
      </c>
      <c r="G13" s="36">
        <v>0</v>
      </c>
      <c r="H13" s="36">
        <v>0</v>
      </c>
      <c r="I13" s="36">
        <v>0</v>
      </c>
      <c r="J13" s="36">
        <v>50964.93</v>
      </c>
      <c r="K13" s="36">
        <v>0</v>
      </c>
      <c r="L13" s="33">
        <f t="shared" si="0"/>
        <v>470096.93</v>
      </c>
      <c r="M13" s="8"/>
    </row>
    <row r="14" spans="1:13" ht="12.75">
      <c r="A14" s="18">
        <v>9</v>
      </c>
      <c r="B14" s="6" t="s">
        <v>13</v>
      </c>
      <c r="C14" s="36">
        <v>0</v>
      </c>
      <c r="D14" s="36">
        <v>0</v>
      </c>
      <c r="E14" s="36">
        <v>4573.94</v>
      </c>
      <c r="F14" s="36">
        <v>9226.74</v>
      </c>
      <c r="G14" s="36">
        <v>0</v>
      </c>
      <c r="H14" s="36">
        <v>0</v>
      </c>
      <c r="I14" s="36">
        <v>0</v>
      </c>
      <c r="J14" s="36">
        <v>611</v>
      </c>
      <c r="K14" s="36">
        <v>0</v>
      </c>
      <c r="L14" s="33">
        <f t="shared" si="0"/>
        <v>14411.68</v>
      </c>
      <c r="M14" s="8"/>
    </row>
    <row r="15" spans="1:13" ht="15">
      <c r="A15" s="18">
        <v>10</v>
      </c>
      <c r="B15" s="6" t="s">
        <v>205</v>
      </c>
      <c r="C15" s="36">
        <v>202778</v>
      </c>
      <c r="D15" s="36">
        <v>0</v>
      </c>
      <c r="E15" s="36">
        <v>60282.34</v>
      </c>
      <c r="F15" s="36">
        <v>88200.32</v>
      </c>
      <c r="G15" s="36">
        <v>0</v>
      </c>
      <c r="H15" s="36">
        <v>0</v>
      </c>
      <c r="I15" s="36">
        <v>0</v>
      </c>
      <c r="J15" s="36">
        <v>191105.27</v>
      </c>
      <c r="K15" s="36">
        <v>6642.25</v>
      </c>
      <c r="L15" s="33">
        <f t="shared" si="0"/>
        <v>549008.1799999999</v>
      </c>
      <c r="M15" s="8"/>
    </row>
    <row r="16" spans="1:13" ht="12.75">
      <c r="A16" s="18">
        <v>11</v>
      </c>
      <c r="B16" s="6" t="s">
        <v>14</v>
      </c>
      <c r="C16" s="36">
        <v>15238</v>
      </c>
      <c r="D16" s="36">
        <v>0</v>
      </c>
      <c r="E16" s="36">
        <v>5418.31</v>
      </c>
      <c r="F16" s="36">
        <v>6296.59</v>
      </c>
      <c r="G16" s="36">
        <v>0</v>
      </c>
      <c r="H16" s="36">
        <v>0</v>
      </c>
      <c r="I16" s="36">
        <v>0</v>
      </c>
      <c r="J16" s="36">
        <v>3813.73</v>
      </c>
      <c r="K16" s="36">
        <v>0</v>
      </c>
      <c r="L16" s="33">
        <f t="shared" si="0"/>
        <v>30766.63</v>
      </c>
      <c r="M16" s="8"/>
    </row>
    <row r="17" spans="1:13" ht="12.75">
      <c r="A17" s="18">
        <v>12</v>
      </c>
      <c r="B17" s="6" t="s">
        <v>15</v>
      </c>
      <c r="C17" s="36">
        <v>55345</v>
      </c>
      <c r="D17" s="36">
        <v>0</v>
      </c>
      <c r="E17" s="36">
        <v>26351.35</v>
      </c>
      <c r="F17" s="36">
        <v>60708.3</v>
      </c>
      <c r="G17" s="36">
        <v>0</v>
      </c>
      <c r="H17" s="36">
        <v>0</v>
      </c>
      <c r="I17" s="36">
        <v>0</v>
      </c>
      <c r="J17" s="36">
        <v>13221.48</v>
      </c>
      <c r="K17" s="36">
        <v>0</v>
      </c>
      <c r="L17" s="33">
        <f t="shared" si="0"/>
        <v>155626.13000000003</v>
      </c>
      <c r="M17" s="8"/>
    </row>
    <row r="18" spans="1:13" ht="12.75">
      <c r="A18" s="18">
        <v>13</v>
      </c>
      <c r="B18" s="6" t="s">
        <v>16</v>
      </c>
      <c r="C18" s="36">
        <v>14707</v>
      </c>
      <c r="D18" s="36">
        <v>0</v>
      </c>
      <c r="E18" s="36">
        <v>13237.02</v>
      </c>
      <c r="F18" s="36">
        <v>26622.1</v>
      </c>
      <c r="G18" s="36">
        <v>0</v>
      </c>
      <c r="H18" s="36">
        <v>0</v>
      </c>
      <c r="I18" s="36">
        <v>0</v>
      </c>
      <c r="J18" s="36">
        <v>12969.21</v>
      </c>
      <c r="K18" s="36">
        <v>0</v>
      </c>
      <c r="L18" s="33">
        <f t="shared" si="0"/>
        <v>67535.32999999999</v>
      </c>
      <c r="M18" s="8"/>
    </row>
    <row r="19" spans="1:13" ht="12.75">
      <c r="A19" s="18">
        <v>14</v>
      </c>
      <c r="B19" s="6" t="s">
        <v>17</v>
      </c>
      <c r="C19" s="36">
        <v>0</v>
      </c>
      <c r="D19" s="36">
        <v>0</v>
      </c>
      <c r="E19" s="36">
        <v>20363.41</v>
      </c>
      <c r="F19" s="36">
        <v>63245.4</v>
      </c>
      <c r="G19" s="36">
        <v>0</v>
      </c>
      <c r="H19" s="36">
        <v>0</v>
      </c>
      <c r="I19" s="36">
        <v>0</v>
      </c>
      <c r="J19" s="36">
        <v>60388.01</v>
      </c>
      <c r="K19" s="36">
        <v>0</v>
      </c>
      <c r="L19" s="33">
        <f t="shared" si="0"/>
        <v>143996.82</v>
      </c>
      <c r="M19" s="8"/>
    </row>
    <row r="20" spans="1:13" ht="12.75">
      <c r="A20" s="18">
        <v>15</v>
      </c>
      <c r="B20" s="6" t="s">
        <v>18</v>
      </c>
      <c r="C20" s="36">
        <v>9418</v>
      </c>
      <c r="D20" s="36">
        <v>0</v>
      </c>
      <c r="E20" s="36">
        <v>12103.05</v>
      </c>
      <c r="F20" s="36">
        <v>27339.45</v>
      </c>
      <c r="G20" s="36">
        <v>0</v>
      </c>
      <c r="H20" s="36">
        <v>0</v>
      </c>
      <c r="I20" s="36">
        <v>0</v>
      </c>
      <c r="J20" s="36">
        <v>22797.22</v>
      </c>
      <c r="K20" s="36">
        <v>0</v>
      </c>
      <c r="L20" s="33">
        <f t="shared" si="0"/>
        <v>71657.72</v>
      </c>
      <c r="M20" s="8"/>
    </row>
    <row r="21" spans="1:13" ht="12.75">
      <c r="A21" s="18">
        <v>16</v>
      </c>
      <c r="B21" s="6" t="s">
        <v>19</v>
      </c>
      <c r="C21" s="36">
        <v>109830</v>
      </c>
      <c r="D21" s="36">
        <v>0</v>
      </c>
      <c r="E21" s="36">
        <v>52110.48</v>
      </c>
      <c r="F21" s="36">
        <v>34480.11</v>
      </c>
      <c r="G21" s="36">
        <v>0</v>
      </c>
      <c r="H21" s="36">
        <v>0</v>
      </c>
      <c r="I21" s="36">
        <v>0</v>
      </c>
      <c r="J21" s="36">
        <v>50642.09</v>
      </c>
      <c r="K21" s="36">
        <v>27435.39</v>
      </c>
      <c r="L21" s="33">
        <f t="shared" si="0"/>
        <v>274498.07</v>
      </c>
      <c r="M21" s="8"/>
    </row>
    <row r="22" spans="1:13" ht="12.75">
      <c r="A22" s="18">
        <v>17</v>
      </c>
      <c r="B22" s="6" t="s">
        <v>20</v>
      </c>
      <c r="C22" s="36">
        <v>27911</v>
      </c>
      <c r="D22" s="36">
        <v>0</v>
      </c>
      <c r="E22" s="36">
        <v>21770.32</v>
      </c>
      <c r="F22" s="36">
        <v>19339.73</v>
      </c>
      <c r="G22" s="36">
        <v>0</v>
      </c>
      <c r="H22" s="36">
        <v>0</v>
      </c>
      <c r="I22" s="36">
        <v>0</v>
      </c>
      <c r="J22" s="36">
        <v>20263.08</v>
      </c>
      <c r="K22" s="36">
        <v>10292.61</v>
      </c>
      <c r="L22" s="33">
        <f t="shared" si="0"/>
        <v>99576.74</v>
      </c>
      <c r="M22" s="8"/>
    </row>
    <row r="23" spans="1:13" ht="12.75">
      <c r="A23" s="18">
        <v>18</v>
      </c>
      <c r="B23" s="6" t="s">
        <v>21</v>
      </c>
      <c r="C23" s="36">
        <v>87153</v>
      </c>
      <c r="D23" s="36">
        <v>8431.79</v>
      </c>
      <c r="E23" s="36">
        <v>28085.44</v>
      </c>
      <c r="F23" s="36">
        <v>25086.55</v>
      </c>
      <c r="G23" s="36">
        <v>0</v>
      </c>
      <c r="H23" s="36">
        <v>0</v>
      </c>
      <c r="I23" s="36">
        <v>0</v>
      </c>
      <c r="J23" s="36">
        <v>41046.67</v>
      </c>
      <c r="K23" s="36">
        <v>0</v>
      </c>
      <c r="L23" s="33">
        <f t="shared" si="0"/>
        <v>189803.45</v>
      </c>
      <c r="M23" s="8"/>
    </row>
    <row r="24" spans="1:13" ht="12.75">
      <c r="A24" s="18">
        <v>19</v>
      </c>
      <c r="B24" s="6" t="s">
        <v>22</v>
      </c>
      <c r="C24" s="36">
        <v>51528</v>
      </c>
      <c r="D24" s="36">
        <v>0</v>
      </c>
      <c r="E24" s="36">
        <v>3953.93</v>
      </c>
      <c r="F24" s="36">
        <v>4353.66</v>
      </c>
      <c r="G24" s="36">
        <v>0</v>
      </c>
      <c r="H24" s="36">
        <v>0</v>
      </c>
      <c r="I24" s="36">
        <v>0</v>
      </c>
      <c r="J24" s="36">
        <v>1143.72</v>
      </c>
      <c r="K24" s="36">
        <v>0</v>
      </c>
      <c r="L24" s="33">
        <f t="shared" si="0"/>
        <v>60979.31</v>
      </c>
      <c r="M24" s="8"/>
    </row>
    <row r="25" spans="1:13" ht="12.75">
      <c r="A25" s="18">
        <v>20</v>
      </c>
      <c r="B25" s="6" t="s">
        <v>23</v>
      </c>
      <c r="C25" s="36">
        <v>7112</v>
      </c>
      <c r="D25" s="36">
        <v>0</v>
      </c>
      <c r="E25" s="36">
        <v>12051.34</v>
      </c>
      <c r="F25" s="36">
        <v>21255.33</v>
      </c>
      <c r="G25" s="36">
        <v>0</v>
      </c>
      <c r="H25" s="36">
        <v>0</v>
      </c>
      <c r="I25" s="36">
        <v>0</v>
      </c>
      <c r="J25" s="36">
        <v>23177.63</v>
      </c>
      <c r="K25" s="36">
        <v>0</v>
      </c>
      <c r="L25" s="33">
        <f t="shared" si="0"/>
        <v>63596.3</v>
      </c>
      <c r="M25" s="8"/>
    </row>
    <row r="26" spans="1:13" ht="12.75">
      <c r="A26" s="18">
        <v>21</v>
      </c>
      <c r="B26" s="6" t="s">
        <v>24</v>
      </c>
      <c r="C26" s="36">
        <v>962133</v>
      </c>
      <c r="D26" s="36">
        <v>25765.54</v>
      </c>
      <c r="E26" s="36">
        <v>184634.88</v>
      </c>
      <c r="F26" s="36">
        <v>289149.17</v>
      </c>
      <c r="G26" s="36">
        <v>879613.95</v>
      </c>
      <c r="H26" s="36">
        <v>0</v>
      </c>
      <c r="I26" s="36">
        <v>0</v>
      </c>
      <c r="J26" s="36">
        <v>150011.32</v>
      </c>
      <c r="K26" s="36">
        <v>0</v>
      </c>
      <c r="L26" s="33">
        <f t="shared" si="0"/>
        <v>2491307.86</v>
      </c>
      <c r="M26" s="8"/>
    </row>
    <row r="27" spans="1:13" ht="12.75">
      <c r="A27" s="18">
        <v>22</v>
      </c>
      <c r="B27" s="6" t="s">
        <v>25</v>
      </c>
      <c r="C27" s="36">
        <v>28083</v>
      </c>
      <c r="D27" s="36">
        <v>0</v>
      </c>
      <c r="E27" s="36">
        <v>10257.96</v>
      </c>
      <c r="F27" s="36">
        <v>17675.6</v>
      </c>
      <c r="G27" s="36">
        <v>0</v>
      </c>
      <c r="H27" s="36">
        <v>0</v>
      </c>
      <c r="I27" s="36">
        <v>0</v>
      </c>
      <c r="J27" s="36">
        <v>881.35</v>
      </c>
      <c r="K27" s="36">
        <v>0</v>
      </c>
      <c r="L27" s="33">
        <f t="shared" si="0"/>
        <v>56897.909999999996</v>
      </c>
      <c r="M27" s="8"/>
    </row>
    <row r="28" spans="1:13" ht="12.75">
      <c r="A28" s="18">
        <v>23</v>
      </c>
      <c r="B28" s="6" t="s">
        <v>26</v>
      </c>
      <c r="C28" s="36">
        <v>12088</v>
      </c>
      <c r="D28" s="36">
        <v>0</v>
      </c>
      <c r="E28" s="36">
        <v>4032.38</v>
      </c>
      <c r="F28" s="36">
        <v>7048.31</v>
      </c>
      <c r="G28" s="36">
        <v>0</v>
      </c>
      <c r="H28" s="36">
        <v>0</v>
      </c>
      <c r="I28" s="36">
        <v>0</v>
      </c>
      <c r="J28" s="36">
        <v>405.55</v>
      </c>
      <c r="K28" s="36">
        <v>0</v>
      </c>
      <c r="L28" s="33">
        <f t="shared" si="0"/>
        <v>23574.24</v>
      </c>
      <c r="M28" s="8"/>
    </row>
    <row r="29" spans="1:13" ht="12.75">
      <c r="A29" s="18">
        <v>24</v>
      </c>
      <c r="B29" s="6" t="s">
        <v>27</v>
      </c>
      <c r="C29" s="36">
        <v>51716</v>
      </c>
      <c r="D29" s="36">
        <v>0</v>
      </c>
      <c r="E29" s="36">
        <v>36479.01</v>
      </c>
      <c r="F29" s="36">
        <v>14970.15</v>
      </c>
      <c r="G29" s="36">
        <v>0</v>
      </c>
      <c r="H29" s="36">
        <v>0</v>
      </c>
      <c r="I29" s="36">
        <v>0</v>
      </c>
      <c r="J29" s="36">
        <v>26472.35</v>
      </c>
      <c r="K29" s="36">
        <v>0</v>
      </c>
      <c r="L29" s="33">
        <f t="shared" si="0"/>
        <v>129637.51000000001</v>
      </c>
      <c r="M29" s="8"/>
    </row>
    <row r="30" spans="1:13" ht="12.75">
      <c r="A30" s="18">
        <v>25</v>
      </c>
      <c r="B30" s="6" t="s">
        <v>28</v>
      </c>
      <c r="C30" s="36">
        <v>0</v>
      </c>
      <c r="D30" s="36">
        <v>15796.7</v>
      </c>
      <c r="E30" s="36">
        <v>8298.36</v>
      </c>
      <c r="F30" s="36">
        <v>4042.22</v>
      </c>
      <c r="G30" s="36">
        <v>0</v>
      </c>
      <c r="H30" s="36">
        <v>0</v>
      </c>
      <c r="I30" s="36">
        <v>70000</v>
      </c>
      <c r="J30" s="36">
        <v>3006.36</v>
      </c>
      <c r="K30" s="36">
        <v>0</v>
      </c>
      <c r="L30" s="33">
        <f t="shared" si="0"/>
        <v>101143.64</v>
      </c>
      <c r="M30" s="8"/>
    </row>
    <row r="31" spans="1:13" ht="12.75">
      <c r="A31" s="18">
        <v>26</v>
      </c>
      <c r="B31" s="6" t="s">
        <v>29</v>
      </c>
      <c r="C31" s="36">
        <v>9469</v>
      </c>
      <c r="D31" s="36">
        <v>0</v>
      </c>
      <c r="E31" s="36">
        <v>15678.61</v>
      </c>
      <c r="F31" s="36">
        <v>25771.86</v>
      </c>
      <c r="G31" s="36">
        <v>0</v>
      </c>
      <c r="H31" s="36">
        <v>0</v>
      </c>
      <c r="I31" s="36">
        <v>0</v>
      </c>
      <c r="J31" s="36">
        <v>39272.41</v>
      </c>
      <c r="K31" s="36">
        <v>0</v>
      </c>
      <c r="L31" s="33">
        <f t="shared" si="0"/>
        <v>90191.88</v>
      </c>
      <c r="M31" s="8"/>
    </row>
    <row r="32" spans="1:13" ht="12.75">
      <c r="A32" s="18">
        <v>27</v>
      </c>
      <c r="B32" s="6" t="s">
        <v>30</v>
      </c>
      <c r="C32" s="36">
        <v>38536</v>
      </c>
      <c r="D32" s="36">
        <v>0</v>
      </c>
      <c r="E32" s="36">
        <v>22920.84</v>
      </c>
      <c r="F32" s="36">
        <v>20271.69</v>
      </c>
      <c r="G32" s="36">
        <v>95133.87</v>
      </c>
      <c r="H32" s="36">
        <v>0</v>
      </c>
      <c r="I32" s="36">
        <v>0</v>
      </c>
      <c r="J32" s="36">
        <v>40121.46</v>
      </c>
      <c r="K32" s="36">
        <v>0</v>
      </c>
      <c r="L32" s="33">
        <f t="shared" si="0"/>
        <v>216983.86</v>
      </c>
      <c r="M32" s="8"/>
    </row>
    <row r="33" spans="1:13" ht="12.75">
      <c r="A33" s="18">
        <v>28</v>
      </c>
      <c r="B33" s="6" t="s">
        <v>31</v>
      </c>
      <c r="C33" s="36">
        <v>0</v>
      </c>
      <c r="D33" s="36">
        <v>0</v>
      </c>
      <c r="E33" s="36">
        <v>8572.64</v>
      </c>
      <c r="F33" s="36">
        <v>5982.61</v>
      </c>
      <c r="G33" s="36">
        <v>0</v>
      </c>
      <c r="H33" s="36">
        <v>0</v>
      </c>
      <c r="I33" s="36">
        <v>0</v>
      </c>
      <c r="J33" s="36">
        <v>2703.41</v>
      </c>
      <c r="K33" s="36">
        <v>0</v>
      </c>
      <c r="L33" s="33">
        <f t="shared" si="0"/>
        <v>17258.66</v>
      </c>
      <c r="M33" s="8"/>
    </row>
    <row r="34" spans="1:13" ht="15">
      <c r="A34" s="18">
        <v>29</v>
      </c>
      <c r="B34" s="6" t="s">
        <v>209</v>
      </c>
      <c r="C34" s="36">
        <v>763779</v>
      </c>
      <c r="D34" s="36">
        <v>109753.56</v>
      </c>
      <c r="E34" s="36">
        <v>701325.44</v>
      </c>
      <c r="F34" s="36">
        <v>1178001.54</v>
      </c>
      <c r="G34" s="36">
        <v>2108308.09</v>
      </c>
      <c r="H34" s="36">
        <v>0</v>
      </c>
      <c r="I34" s="36">
        <v>0</v>
      </c>
      <c r="J34" s="36">
        <v>121501.97</v>
      </c>
      <c r="K34" s="36">
        <v>291421.36</v>
      </c>
      <c r="L34" s="33">
        <f t="shared" si="0"/>
        <v>5274090.96</v>
      </c>
      <c r="M34" s="8"/>
    </row>
    <row r="35" spans="1:13" ht="12.75">
      <c r="A35" s="18">
        <v>30</v>
      </c>
      <c r="B35" s="6" t="s">
        <v>32</v>
      </c>
      <c r="C35" s="36">
        <v>62476</v>
      </c>
      <c r="D35" s="36">
        <v>6824.38</v>
      </c>
      <c r="E35" s="36">
        <v>52787.62</v>
      </c>
      <c r="F35" s="36">
        <v>85059.92</v>
      </c>
      <c r="G35" s="36">
        <v>0</v>
      </c>
      <c r="H35" s="36">
        <v>0</v>
      </c>
      <c r="I35" s="36">
        <v>0</v>
      </c>
      <c r="J35" s="36">
        <v>31510.57</v>
      </c>
      <c r="K35" s="36">
        <v>0</v>
      </c>
      <c r="L35" s="33">
        <f t="shared" si="0"/>
        <v>238658.49</v>
      </c>
      <c r="M35" s="8"/>
    </row>
    <row r="36" spans="1:13" ht="12.75">
      <c r="A36" s="18">
        <v>31</v>
      </c>
      <c r="B36" s="6" t="s">
        <v>33</v>
      </c>
      <c r="C36" s="36">
        <v>34501</v>
      </c>
      <c r="D36" s="36">
        <v>0</v>
      </c>
      <c r="E36" s="36">
        <v>12315.62</v>
      </c>
      <c r="F36" s="36">
        <v>33913.5</v>
      </c>
      <c r="G36" s="36">
        <v>0</v>
      </c>
      <c r="H36" s="36">
        <v>0</v>
      </c>
      <c r="I36" s="36">
        <v>0</v>
      </c>
      <c r="J36" s="36">
        <v>5864.83</v>
      </c>
      <c r="K36" s="36">
        <v>0</v>
      </c>
      <c r="L36" s="33">
        <f t="shared" si="0"/>
        <v>86594.95</v>
      </c>
      <c r="M36" s="8"/>
    </row>
    <row r="37" spans="1:13" ht="12.75">
      <c r="A37" s="18">
        <v>32</v>
      </c>
      <c r="B37" s="6" t="s">
        <v>34</v>
      </c>
      <c r="C37" s="36">
        <v>85651</v>
      </c>
      <c r="D37" s="36">
        <v>3167.6</v>
      </c>
      <c r="E37" s="36">
        <v>11881.73</v>
      </c>
      <c r="F37" s="36">
        <v>12227.54</v>
      </c>
      <c r="G37" s="36">
        <v>0</v>
      </c>
      <c r="H37" s="36">
        <v>0</v>
      </c>
      <c r="I37" s="36">
        <v>0</v>
      </c>
      <c r="J37" s="36">
        <v>9842.4</v>
      </c>
      <c r="K37" s="36">
        <v>0</v>
      </c>
      <c r="L37" s="33">
        <f t="shared" si="0"/>
        <v>122770.26999999999</v>
      </c>
      <c r="M37" s="8"/>
    </row>
    <row r="38" spans="1:13" ht="12.75">
      <c r="A38" s="18">
        <v>33</v>
      </c>
      <c r="B38" s="6" t="s">
        <v>35</v>
      </c>
      <c r="C38" s="36">
        <v>168537</v>
      </c>
      <c r="D38" s="36">
        <v>10305.18</v>
      </c>
      <c r="E38" s="36">
        <v>42330.93</v>
      </c>
      <c r="F38" s="36">
        <v>88080.62</v>
      </c>
      <c r="G38" s="36">
        <v>0</v>
      </c>
      <c r="H38" s="36">
        <v>0</v>
      </c>
      <c r="I38" s="36">
        <v>141140.14</v>
      </c>
      <c r="J38" s="36">
        <v>22270.05</v>
      </c>
      <c r="K38" s="36">
        <v>0</v>
      </c>
      <c r="L38" s="33">
        <f t="shared" si="0"/>
        <v>472663.92</v>
      </c>
      <c r="M38" s="8"/>
    </row>
    <row r="39" spans="1:13" ht="12.75">
      <c r="A39" s="18">
        <v>34</v>
      </c>
      <c r="B39" s="6" t="s">
        <v>36</v>
      </c>
      <c r="C39" s="36">
        <v>85562</v>
      </c>
      <c r="D39" s="36">
        <v>18960.29</v>
      </c>
      <c r="E39" s="36">
        <v>66590.56</v>
      </c>
      <c r="F39" s="36">
        <v>137190.36</v>
      </c>
      <c r="G39" s="36">
        <v>296869.55</v>
      </c>
      <c r="H39" s="36">
        <v>0</v>
      </c>
      <c r="I39" s="36">
        <v>166326.59</v>
      </c>
      <c r="J39" s="36">
        <v>96231.8</v>
      </c>
      <c r="K39" s="36">
        <v>112569.34</v>
      </c>
      <c r="L39" s="33">
        <f t="shared" si="0"/>
        <v>980300.49</v>
      </c>
      <c r="M39" s="8"/>
    </row>
    <row r="40" spans="1:13" ht="12.75">
      <c r="A40" s="18">
        <v>35</v>
      </c>
      <c r="B40" s="6" t="s">
        <v>37</v>
      </c>
      <c r="C40" s="36">
        <v>14140</v>
      </c>
      <c r="D40" s="36">
        <v>0</v>
      </c>
      <c r="E40" s="36">
        <v>14841.37</v>
      </c>
      <c r="F40" s="36">
        <v>51922.68</v>
      </c>
      <c r="G40" s="36">
        <v>0</v>
      </c>
      <c r="H40" s="36">
        <v>0</v>
      </c>
      <c r="I40" s="36">
        <v>0</v>
      </c>
      <c r="J40" s="36">
        <v>21044.07</v>
      </c>
      <c r="K40" s="36">
        <v>0</v>
      </c>
      <c r="L40" s="33">
        <f t="shared" si="0"/>
        <v>101948.12</v>
      </c>
      <c r="M40" s="8"/>
    </row>
    <row r="41" spans="1:13" ht="12.75">
      <c r="A41" s="18">
        <v>36</v>
      </c>
      <c r="B41" s="6" t="s">
        <v>38</v>
      </c>
      <c r="C41" s="36">
        <v>0</v>
      </c>
      <c r="D41" s="36">
        <v>6623.26</v>
      </c>
      <c r="E41" s="36">
        <v>29185.16</v>
      </c>
      <c r="F41" s="36">
        <v>74754.54</v>
      </c>
      <c r="G41" s="36">
        <v>0</v>
      </c>
      <c r="H41" s="36">
        <v>0</v>
      </c>
      <c r="I41" s="36">
        <v>0</v>
      </c>
      <c r="J41" s="36">
        <v>38210.47</v>
      </c>
      <c r="K41" s="36">
        <v>0</v>
      </c>
      <c r="L41" s="33">
        <f t="shared" si="0"/>
        <v>148773.43</v>
      </c>
      <c r="M41" s="8"/>
    </row>
    <row r="42" spans="1:13" ht="12.75">
      <c r="A42" s="18">
        <v>37</v>
      </c>
      <c r="B42" s="6" t="s">
        <v>39</v>
      </c>
      <c r="C42" s="36">
        <v>0</v>
      </c>
      <c r="D42" s="36">
        <v>0</v>
      </c>
      <c r="E42" s="36">
        <v>10730.44</v>
      </c>
      <c r="F42" s="36">
        <v>10480.37</v>
      </c>
      <c r="G42" s="36">
        <v>0</v>
      </c>
      <c r="H42" s="36">
        <v>0</v>
      </c>
      <c r="I42" s="36">
        <v>0</v>
      </c>
      <c r="J42" s="36">
        <v>2838.75</v>
      </c>
      <c r="K42" s="36">
        <v>0</v>
      </c>
      <c r="L42" s="33">
        <f t="shared" si="0"/>
        <v>24049.56</v>
      </c>
      <c r="M42" s="8"/>
    </row>
    <row r="43" spans="1:13" ht="12.75">
      <c r="A43" s="18">
        <v>38</v>
      </c>
      <c r="B43" s="6" t="s">
        <v>40</v>
      </c>
      <c r="C43" s="36">
        <v>0</v>
      </c>
      <c r="D43" s="36">
        <v>0</v>
      </c>
      <c r="E43" s="36">
        <v>13581.76</v>
      </c>
      <c r="F43" s="36">
        <v>34052.74</v>
      </c>
      <c r="G43" s="36">
        <v>0</v>
      </c>
      <c r="H43" s="36">
        <v>0</v>
      </c>
      <c r="I43" s="36">
        <v>0</v>
      </c>
      <c r="J43" s="36">
        <v>23457.06</v>
      </c>
      <c r="K43" s="36">
        <v>0</v>
      </c>
      <c r="L43" s="33">
        <f t="shared" si="0"/>
        <v>71091.56</v>
      </c>
      <c r="M43" s="8"/>
    </row>
    <row r="44" spans="1:13" ht="12.75">
      <c r="A44" s="18">
        <v>39</v>
      </c>
      <c r="B44" s="6" t="s">
        <v>41</v>
      </c>
      <c r="C44" s="36">
        <v>56389</v>
      </c>
      <c r="D44" s="36">
        <v>2356</v>
      </c>
      <c r="E44" s="36">
        <v>13045.67</v>
      </c>
      <c r="F44" s="36">
        <v>36085.86</v>
      </c>
      <c r="G44" s="36">
        <v>0</v>
      </c>
      <c r="H44" s="36">
        <v>0</v>
      </c>
      <c r="I44" s="36">
        <v>0</v>
      </c>
      <c r="J44" s="36">
        <v>11898.81</v>
      </c>
      <c r="K44" s="36">
        <v>0</v>
      </c>
      <c r="L44" s="33">
        <f t="shared" si="0"/>
        <v>119775.34</v>
      </c>
      <c r="M44" s="8"/>
    </row>
    <row r="45" spans="1:13" ht="15">
      <c r="A45" s="18">
        <v>40</v>
      </c>
      <c r="B45" s="6" t="s">
        <v>212</v>
      </c>
      <c r="C45" s="36">
        <v>0</v>
      </c>
      <c r="D45" s="36">
        <v>0</v>
      </c>
      <c r="E45" s="36">
        <v>14479.94</v>
      </c>
      <c r="F45" s="36">
        <v>32571.17</v>
      </c>
      <c r="G45" s="36">
        <v>0</v>
      </c>
      <c r="H45" s="36">
        <v>0</v>
      </c>
      <c r="I45" s="36">
        <v>0</v>
      </c>
      <c r="J45" s="36">
        <v>25314.25</v>
      </c>
      <c r="K45" s="36">
        <v>8202.54</v>
      </c>
      <c r="L45" s="33">
        <f t="shared" si="0"/>
        <v>80567.9</v>
      </c>
      <c r="M45" s="8"/>
    </row>
    <row r="46" spans="1:13" ht="12.75">
      <c r="A46" s="18">
        <v>41</v>
      </c>
      <c r="B46" s="6" t="s">
        <v>42</v>
      </c>
      <c r="C46" s="36">
        <v>29544</v>
      </c>
      <c r="D46" s="36">
        <v>0</v>
      </c>
      <c r="E46" s="36">
        <v>36204.69</v>
      </c>
      <c r="F46" s="36">
        <v>41377.57</v>
      </c>
      <c r="G46" s="36">
        <v>0</v>
      </c>
      <c r="H46" s="36">
        <v>0</v>
      </c>
      <c r="I46" s="36">
        <v>0</v>
      </c>
      <c r="J46" s="36">
        <v>108725.97</v>
      </c>
      <c r="K46" s="36">
        <v>6842.4</v>
      </c>
      <c r="L46" s="33">
        <f t="shared" si="0"/>
        <v>222694.63</v>
      </c>
      <c r="M46" s="8"/>
    </row>
    <row r="47" spans="1:13" ht="12.75">
      <c r="A47" s="18">
        <v>42</v>
      </c>
      <c r="B47" s="6" t="s">
        <v>43</v>
      </c>
      <c r="C47" s="36">
        <v>143902</v>
      </c>
      <c r="D47" s="36">
        <v>9172.68</v>
      </c>
      <c r="E47" s="36">
        <v>62868.04</v>
      </c>
      <c r="F47" s="36">
        <v>44686.33</v>
      </c>
      <c r="G47" s="36">
        <v>0</v>
      </c>
      <c r="H47" s="36">
        <v>0</v>
      </c>
      <c r="I47" s="36">
        <v>0</v>
      </c>
      <c r="J47" s="36">
        <v>24373.94</v>
      </c>
      <c r="K47" s="36">
        <v>75160.4</v>
      </c>
      <c r="L47" s="33">
        <f t="shared" si="0"/>
        <v>360163.39</v>
      </c>
      <c r="M47" s="8"/>
    </row>
    <row r="48" spans="1:13" ht="12.75">
      <c r="A48" s="18">
        <v>43</v>
      </c>
      <c r="B48" s="6" t="s">
        <v>44</v>
      </c>
      <c r="C48" s="36">
        <v>807599</v>
      </c>
      <c r="D48" s="36">
        <v>33702.18</v>
      </c>
      <c r="E48" s="36">
        <v>172120.2</v>
      </c>
      <c r="F48" s="36">
        <v>497507.27</v>
      </c>
      <c r="G48" s="36">
        <v>1009811.27</v>
      </c>
      <c r="H48" s="36">
        <v>0</v>
      </c>
      <c r="I48" s="36">
        <v>0</v>
      </c>
      <c r="J48" s="36">
        <v>93059.91</v>
      </c>
      <c r="K48" s="36">
        <v>101991.61</v>
      </c>
      <c r="L48" s="33">
        <f t="shared" si="0"/>
        <v>2715791.44</v>
      </c>
      <c r="M48" s="8"/>
    </row>
    <row r="49" spans="1:13" ht="12.75">
      <c r="A49" s="18">
        <v>44</v>
      </c>
      <c r="B49" s="6" t="s">
        <v>45</v>
      </c>
      <c r="C49" s="36">
        <v>84510</v>
      </c>
      <c r="D49" s="36">
        <v>18344.18</v>
      </c>
      <c r="E49" s="36">
        <v>48085.99</v>
      </c>
      <c r="F49" s="36">
        <v>112670.16</v>
      </c>
      <c r="G49" s="36">
        <v>0</v>
      </c>
      <c r="H49" s="36">
        <v>0</v>
      </c>
      <c r="I49" s="36">
        <v>0</v>
      </c>
      <c r="J49" s="36">
        <v>51924.21</v>
      </c>
      <c r="K49" s="36">
        <v>4165</v>
      </c>
      <c r="L49" s="33">
        <f t="shared" si="0"/>
        <v>319699.54</v>
      </c>
      <c r="M49" s="8"/>
    </row>
    <row r="50" spans="1:13" ht="12.75">
      <c r="A50" s="18">
        <v>45</v>
      </c>
      <c r="B50" s="6" t="s">
        <v>46</v>
      </c>
      <c r="C50" s="36">
        <v>18675</v>
      </c>
      <c r="D50" s="36">
        <v>0</v>
      </c>
      <c r="E50" s="36">
        <v>2029.49</v>
      </c>
      <c r="F50" s="36">
        <v>3866.46</v>
      </c>
      <c r="G50" s="36">
        <v>0</v>
      </c>
      <c r="H50" s="36">
        <v>0</v>
      </c>
      <c r="I50" s="36">
        <v>0</v>
      </c>
      <c r="J50" s="36">
        <v>45.61</v>
      </c>
      <c r="K50" s="36">
        <v>0</v>
      </c>
      <c r="L50" s="33">
        <f t="shared" si="0"/>
        <v>24616.56</v>
      </c>
      <c r="M50" s="8"/>
    </row>
    <row r="51" spans="1:13" ht="12.75">
      <c r="A51" s="18">
        <v>46</v>
      </c>
      <c r="B51" s="6" t="s">
        <v>47</v>
      </c>
      <c r="C51" s="36">
        <v>73271</v>
      </c>
      <c r="D51" s="36">
        <v>0</v>
      </c>
      <c r="E51" s="36">
        <v>23698.47</v>
      </c>
      <c r="F51" s="36">
        <v>10021.13</v>
      </c>
      <c r="G51" s="36">
        <v>0</v>
      </c>
      <c r="H51" s="36">
        <v>0</v>
      </c>
      <c r="I51" s="36">
        <v>0</v>
      </c>
      <c r="J51" s="36">
        <v>24307.17</v>
      </c>
      <c r="K51" s="36">
        <v>0</v>
      </c>
      <c r="L51" s="33">
        <f t="shared" si="0"/>
        <v>131297.77000000002</v>
      </c>
      <c r="M51" s="8"/>
    </row>
    <row r="52" spans="1:13" ht="12.75">
      <c r="A52" s="18">
        <v>47</v>
      </c>
      <c r="B52" s="6" t="s">
        <v>136</v>
      </c>
      <c r="C52" s="36" t="s">
        <v>176</v>
      </c>
      <c r="D52" s="36" t="s">
        <v>176</v>
      </c>
      <c r="E52" s="36" t="s">
        <v>176</v>
      </c>
      <c r="F52" s="36" t="s">
        <v>176</v>
      </c>
      <c r="G52" s="36" t="s">
        <v>176</v>
      </c>
      <c r="H52" s="36" t="s">
        <v>176</v>
      </c>
      <c r="I52" s="36" t="s">
        <v>176</v>
      </c>
      <c r="J52" s="36" t="s">
        <v>176</v>
      </c>
      <c r="K52" s="36" t="s">
        <v>176</v>
      </c>
      <c r="L52" s="33">
        <f t="shared" si="0"/>
        <v>0</v>
      </c>
      <c r="M52" s="8"/>
    </row>
    <row r="53" spans="1:13" ht="12.75">
      <c r="A53" s="18">
        <v>48</v>
      </c>
      <c r="B53" s="6" t="s">
        <v>48</v>
      </c>
      <c r="C53" s="36">
        <v>48964</v>
      </c>
      <c r="D53" s="36">
        <v>0</v>
      </c>
      <c r="E53" s="36">
        <v>16683.99</v>
      </c>
      <c r="F53" s="36">
        <v>8102.3</v>
      </c>
      <c r="G53" s="36">
        <v>0</v>
      </c>
      <c r="H53" s="36">
        <v>0</v>
      </c>
      <c r="I53" s="36">
        <v>0</v>
      </c>
      <c r="J53" s="36">
        <v>5149.4</v>
      </c>
      <c r="K53" s="36">
        <v>0</v>
      </c>
      <c r="L53" s="33">
        <f t="shared" si="0"/>
        <v>78899.69</v>
      </c>
      <c r="M53" s="8"/>
    </row>
    <row r="54" spans="1:13" ht="12.75">
      <c r="A54" s="18">
        <v>49</v>
      </c>
      <c r="B54" s="6" t="s">
        <v>49</v>
      </c>
      <c r="C54" s="36">
        <v>5944</v>
      </c>
      <c r="D54" s="36">
        <v>14399</v>
      </c>
      <c r="E54" s="36">
        <v>4793.83</v>
      </c>
      <c r="F54" s="36">
        <v>3604.37</v>
      </c>
      <c r="G54" s="36">
        <v>0</v>
      </c>
      <c r="H54" s="36">
        <v>0</v>
      </c>
      <c r="I54" s="36">
        <v>81661</v>
      </c>
      <c r="J54" s="36">
        <v>7156.85</v>
      </c>
      <c r="K54" s="36">
        <v>0</v>
      </c>
      <c r="L54" s="33">
        <f t="shared" si="0"/>
        <v>117559.05</v>
      </c>
      <c r="M54" s="8"/>
    </row>
    <row r="55" spans="1:13" ht="12.75">
      <c r="A55" s="18">
        <v>50</v>
      </c>
      <c r="B55" s="6" t="s">
        <v>50</v>
      </c>
      <c r="C55" s="36">
        <v>34527</v>
      </c>
      <c r="D55" s="36">
        <v>0</v>
      </c>
      <c r="E55" s="36">
        <v>10496.13</v>
      </c>
      <c r="F55" s="36">
        <v>8165.01</v>
      </c>
      <c r="G55" s="36">
        <v>0</v>
      </c>
      <c r="H55" s="36">
        <v>68948</v>
      </c>
      <c r="I55" s="36">
        <v>0</v>
      </c>
      <c r="J55" s="36">
        <v>3333.56</v>
      </c>
      <c r="K55" s="36">
        <v>0</v>
      </c>
      <c r="L55" s="33">
        <f t="shared" si="0"/>
        <v>125469.7</v>
      </c>
      <c r="M55" s="8"/>
    </row>
    <row r="56" spans="1:13" ht="12.75">
      <c r="A56" s="18">
        <v>51</v>
      </c>
      <c r="B56" s="6" t="s">
        <v>51</v>
      </c>
      <c r="C56" s="36">
        <v>13723</v>
      </c>
      <c r="D56" s="36">
        <v>0</v>
      </c>
      <c r="E56" s="36">
        <v>8369.82</v>
      </c>
      <c r="F56" s="36">
        <v>3481.03</v>
      </c>
      <c r="G56" s="36">
        <v>0</v>
      </c>
      <c r="H56" s="36">
        <v>0</v>
      </c>
      <c r="I56" s="36">
        <v>0</v>
      </c>
      <c r="J56" s="36">
        <v>2213.15</v>
      </c>
      <c r="K56" s="36">
        <v>0</v>
      </c>
      <c r="L56" s="33">
        <f t="shared" si="0"/>
        <v>27787</v>
      </c>
      <c r="M56" s="8"/>
    </row>
    <row r="57" spans="1:13" ht="12.75">
      <c r="A57" s="18">
        <v>52</v>
      </c>
      <c r="B57" s="6" t="s">
        <v>52</v>
      </c>
      <c r="C57" s="36">
        <v>6893</v>
      </c>
      <c r="D57" s="36">
        <v>0</v>
      </c>
      <c r="E57" s="36">
        <v>21395.75</v>
      </c>
      <c r="F57" s="36">
        <v>55825.96</v>
      </c>
      <c r="G57" s="36">
        <v>0</v>
      </c>
      <c r="H57" s="36">
        <v>0</v>
      </c>
      <c r="I57" s="36">
        <v>0</v>
      </c>
      <c r="J57" s="36">
        <v>55847.34</v>
      </c>
      <c r="K57" s="36">
        <v>0</v>
      </c>
      <c r="L57" s="33">
        <f t="shared" si="0"/>
        <v>139962.05</v>
      </c>
      <c r="M57" s="8"/>
    </row>
    <row r="58" spans="1:13" ht="12.75">
      <c r="A58" s="18">
        <v>53</v>
      </c>
      <c r="B58" s="6" t="s">
        <v>53</v>
      </c>
      <c r="C58" s="36">
        <v>91685</v>
      </c>
      <c r="D58" s="36">
        <v>10729.41</v>
      </c>
      <c r="E58" s="36">
        <v>203771.79</v>
      </c>
      <c r="F58" s="36">
        <v>323970.13</v>
      </c>
      <c r="G58" s="36">
        <v>266110.77</v>
      </c>
      <c r="H58" s="36">
        <v>0</v>
      </c>
      <c r="I58" s="36">
        <v>0</v>
      </c>
      <c r="J58" s="36">
        <v>79271.24</v>
      </c>
      <c r="K58" s="36">
        <v>111540.56</v>
      </c>
      <c r="L58" s="33">
        <f t="shared" si="0"/>
        <v>1087078.9000000001</v>
      </c>
      <c r="M58" s="8"/>
    </row>
    <row r="59" spans="1:13" ht="12.75">
      <c r="A59" s="18">
        <v>54</v>
      </c>
      <c r="B59" s="6" t="s">
        <v>54</v>
      </c>
      <c r="C59" s="36">
        <v>29752</v>
      </c>
      <c r="D59" s="36">
        <v>0</v>
      </c>
      <c r="E59" s="36">
        <v>23970.03</v>
      </c>
      <c r="F59" s="36">
        <v>38114.37</v>
      </c>
      <c r="G59" s="36">
        <v>0</v>
      </c>
      <c r="H59" s="36">
        <v>0</v>
      </c>
      <c r="I59" s="36">
        <v>0</v>
      </c>
      <c r="J59" s="36">
        <v>16176.63</v>
      </c>
      <c r="K59" s="36">
        <v>0</v>
      </c>
      <c r="L59" s="33">
        <f t="shared" si="0"/>
        <v>108013.03</v>
      </c>
      <c r="M59" s="8"/>
    </row>
    <row r="60" spans="1:13" ht="12.75">
      <c r="A60" s="18">
        <v>55</v>
      </c>
      <c r="B60" s="6" t="s">
        <v>55</v>
      </c>
      <c r="C60" s="36">
        <v>8637</v>
      </c>
      <c r="D60" s="36">
        <v>0</v>
      </c>
      <c r="E60" s="36">
        <v>11308.11</v>
      </c>
      <c r="F60" s="36">
        <v>8868.83</v>
      </c>
      <c r="G60" s="36">
        <v>0</v>
      </c>
      <c r="H60" s="36">
        <v>0</v>
      </c>
      <c r="I60" s="36">
        <v>0</v>
      </c>
      <c r="J60" s="36">
        <v>21062.37</v>
      </c>
      <c r="K60" s="36">
        <v>0</v>
      </c>
      <c r="L60" s="33">
        <f t="shared" si="0"/>
        <v>49876.31</v>
      </c>
      <c r="M60" s="8"/>
    </row>
    <row r="61" spans="1:13" ht="12.75">
      <c r="A61" s="18">
        <v>56</v>
      </c>
      <c r="B61" s="6" t="s">
        <v>56</v>
      </c>
      <c r="C61" s="36">
        <v>13944</v>
      </c>
      <c r="D61" s="36">
        <v>0</v>
      </c>
      <c r="E61" s="36">
        <v>9296.79</v>
      </c>
      <c r="F61" s="36">
        <v>8827.93</v>
      </c>
      <c r="G61" s="36">
        <v>0</v>
      </c>
      <c r="H61" s="36">
        <v>0</v>
      </c>
      <c r="I61" s="36">
        <v>0</v>
      </c>
      <c r="J61" s="36">
        <v>5289.85</v>
      </c>
      <c r="K61" s="36">
        <v>0</v>
      </c>
      <c r="L61" s="33">
        <f t="shared" si="0"/>
        <v>37358.57</v>
      </c>
      <c r="M61" s="8"/>
    </row>
    <row r="62" spans="1:13" ht="12.75">
      <c r="A62" s="18">
        <v>57</v>
      </c>
      <c r="B62" s="6" t="s">
        <v>57</v>
      </c>
      <c r="C62" s="36">
        <v>16665</v>
      </c>
      <c r="D62" s="36">
        <v>0</v>
      </c>
      <c r="E62" s="36">
        <v>8038.88</v>
      </c>
      <c r="F62" s="36">
        <v>5164.62</v>
      </c>
      <c r="G62" s="36">
        <v>0</v>
      </c>
      <c r="H62" s="36">
        <v>0</v>
      </c>
      <c r="I62" s="36">
        <v>0</v>
      </c>
      <c r="J62" s="36">
        <v>1407.52</v>
      </c>
      <c r="K62" s="36">
        <v>0</v>
      </c>
      <c r="L62" s="33">
        <f t="shared" si="0"/>
        <v>31276.02</v>
      </c>
      <c r="M62" s="8"/>
    </row>
    <row r="63" spans="1:13" ht="12.75">
      <c r="A63" s="18">
        <v>58</v>
      </c>
      <c r="B63" s="6" t="s">
        <v>58</v>
      </c>
      <c r="C63" s="36">
        <v>29175</v>
      </c>
      <c r="D63" s="36">
        <v>0</v>
      </c>
      <c r="E63" s="36">
        <v>28467.47</v>
      </c>
      <c r="F63" s="36">
        <v>21688.42</v>
      </c>
      <c r="G63" s="36">
        <v>0</v>
      </c>
      <c r="H63" s="36">
        <v>0</v>
      </c>
      <c r="I63" s="36">
        <v>0</v>
      </c>
      <c r="J63" s="36">
        <v>34501.26</v>
      </c>
      <c r="K63" s="36">
        <v>775</v>
      </c>
      <c r="L63" s="33">
        <f t="shared" si="0"/>
        <v>114607.15</v>
      </c>
      <c r="M63" s="8"/>
    </row>
    <row r="64" spans="1:13" ht="12.75">
      <c r="A64" s="18">
        <v>59</v>
      </c>
      <c r="B64" s="6" t="s">
        <v>59</v>
      </c>
      <c r="C64" s="36">
        <v>4786</v>
      </c>
      <c r="D64" s="36">
        <v>0</v>
      </c>
      <c r="E64" s="36">
        <v>6769.89</v>
      </c>
      <c r="F64" s="36">
        <v>6453.52</v>
      </c>
      <c r="G64" s="36">
        <v>0</v>
      </c>
      <c r="H64" s="36">
        <v>0</v>
      </c>
      <c r="I64" s="36">
        <v>0</v>
      </c>
      <c r="J64" s="36">
        <v>3699.88</v>
      </c>
      <c r="K64" s="36">
        <v>0</v>
      </c>
      <c r="L64" s="33">
        <f t="shared" si="0"/>
        <v>21709.29</v>
      </c>
      <c r="M64" s="8"/>
    </row>
    <row r="65" spans="1:13" ht="12.75">
      <c r="A65" s="18">
        <v>60</v>
      </c>
      <c r="B65" s="6" t="s">
        <v>60</v>
      </c>
      <c r="C65" s="36">
        <v>79542</v>
      </c>
      <c r="D65" s="36">
        <v>8929.83</v>
      </c>
      <c r="E65" s="36">
        <v>50646.62</v>
      </c>
      <c r="F65" s="36">
        <v>94669.23</v>
      </c>
      <c r="G65" s="36">
        <v>207749</v>
      </c>
      <c r="H65" s="36">
        <v>0</v>
      </c>
      <c r="I65" s="36">
        <v>0</v>
      </c>
      <c r="J65" s="36">
        <v>62153.69</v>
      </c>
      <c r="K65" s="36">
        <v>396</v>
      </c>
      <c r="L65" s="33">
        <f t="shared" si="0"/>
        <v>504086.37</v>
      </c>
      <c r="M65" s="8"/>
    </row>
    <row r="66" spans="1:13" ht="12.75">
      <c r="A66" s="18">
        <v>62</v>
      </c>
      <c r="B66" s="6" t="s">
        <v>61</v>
      </c>
      <c r="C66" s="36">
        <v>19303</v>
      </c>
      <c r="D66" s="36">
        <v>0</v>
      </c>
      <c r="E66" s="36">
        <v>11787.29</v>
      </c>
      <c r="F66" s="36">
        <v>31637.19</v>
      </c>
      <c r="G66" s="36">
        <v>0</v>
      </c>
      <c r="H66" s="36">
        <v>0</v>
      </c>
      <c r="I66" s="36">
        <v>0</v>
      </c>
      <c r="J66" s="36">
        <v>7401.94</v>
      </c>
      <c r="K66" s="36">
        <v>0</v>
      </c>
      <c r="L66" s="33">
        <f t="shared" si="0"/>
        <v>70129.42</v>
      </c>
      <c r="M66" s="8"/>
    </row>
    <row r="67" spans="1:13" ht="12.75">
      <c r="A67" s="18">
        <v>63</v>
      </c>
      <c r="B67" s="6" t="s">
        <v>62</v>
      </c>
      <c r="C67" s="36">
        <v>10125</v>
      </c>
      <c r="D67" s="36">
        <v>0</v>
      </c>
      <c r="E67" s="36">
        <v>7432.72</v>
      </c>
      <c r="F67" s="36">
        <v>4470.83</v>
      </c>
      <c r="G67" s="36">
        <v>0</v>
      </c>
      <c r="H67" s="36">
        <v>0</v>
      </c>
      <c r="I67" s="36">
        <v>0</v>
      </c>
      <c r="J67" s="36">
        <v>4465.21</v>
      </c>
      <c r="K67" s="36">
        <v>0</v>
      </c>
      <c r="L67" s="33">
        <f t="shared" si="0"/>
        <v>26493.760000000002</v>
      </c>
      <c r="M67" s="8"/>
    </row>
    <row r="68" spans="1:13" ht="12.75">
      <c r="A68" s="18">
        <v>65</v>
      </c>
      <c r="B68" s="6" t="s">
        <v>63</v>
      </c>
      <c r="C68" s="36">
        <v>26904</v>
      </c>
      <c r="D68" s="36">
        <v>0</v>
      </c>
      <c r="E68" s="36">
        <v>11967.41</v>
      </c>
      <c r="F68" s="36">
        <v>22348.54</v>
      </c>
      <c r="G68" s="36">
        <v>0</v>
      </c>
      <c r="H68" s="36">
        <v>0</v>
      </c>
      <c r="I68" s="36">
        <v>0</v>
      </c>
      <c r="J68" s="36">
        <v>10597.08</v>
      </c>
      <c r="K68" s="36">
        <v>0</v>
      </c>
      <c r="L68" s="33">
        <f t="shared" si="0"/>
        <v>71817.03</v>
      </c>
      <c r="M68" s="8"/>
    </row>
    <row r="69" spans="1:13" ht="12.75">
      <c r="A69" s="18">
        <v>66</v>
      </c>
      <c r="B69" s="6" t="s">
        <v>64</v>
      </c>
      <c r="C69" s="36">
        <v>30078</v>
      </c>
      <c r="D69" s="36">
        <v>14344.64</v>
      </c>
      <c r="E69" s="36">
        <v>7773.41</v>
      </c>
      <c r="F69" s="36">
        <v>12083.48</v>
      </c>
      <c r="G69" s="36">
        <v>0</v>
      </c>
      <c r="H69" s="36">
        <v>0</v>
      </c>
      <c r="I69" s="36">
        <v>70000</v>
      </c>
      <c r="J69" s="36">
        <v>10452.22</v>
      </c>
      <c r="K69" s="36">
        <v>0</v>
      </c>
      <c r="L69" s="33">
        <f t="shared" si="0"/>
        <v>144731.75</v>
      </c>
      <c r="M69" s="8"/>
    </row>
    <row r="70" spans="1:13" ht="12.75">
      <c r="A70" s="18">
        <v>67</v>
      </c>
      <c r="B70" s="6" t="s">
        <v>65</v>
      </c>
      <c r="C70" s="36">
        <v>20185</v>
      </c>
      <c r="D70" s="36">
        <v>0</v>
      </c>
      <c r="E70" s="36">
        <v>12706.22</v>
      </c>
      <c r="F70" s="36">
        <v>28842.33</v>
      </c>
      <c r="G70" s="36">
        <v>0</v>
      </c>
      <c r="H70" s="36">
        <v>0</v>
      </c>
      <c r="I70" s="36">
        <v>0</v>
      </c>
      <c r="J70" s="36">
        <v>8256.18</v>
      </c>
      <c r="K70" s="36">
        <v>0</v>
      </c>
      <c r="L70" s="33">
        <f t="shared" si="0"/>
        <v>69989.73000000001</v>
      </c>
      <c r="M70" s="8"/>
    </row>
    <row r="71" spans="1:13" ht="12.75">
      <c r="A71" s="18">
        <v>68</v>
      </c>
      <c r="B71" s="6" t="s">
        <v>66</v>
      </c>
      <c r="C71" s="36">
        <v>59287</v>
      </c>
      <c r="D71" s="36">
        <v>17255.61</v>
      </c>
      <c r="E71" s="36">
        <v>22168.81</v>
      </c>
      <c r="F71" s="36">
        <v>17243.82</v>
      </c>
      <c r="G71" s="36">
        <v>0</v>
      </c>
      <c r="H71" s="36">
        <v>0</v>
      </c>
      <c r="I71" s="36">
        <v>50000</v>
      </c>
      <c r="J71" s="36">
        <v>25226.97</v>
      </c>
      <c r="K71" s="36">
        <v>0</v>
      </c>
      <c r="L71" s="33">
        <f aca="true" t="shared" si="1" ref="L71:L134">SUM(C71:K71)</f>
        <v>191182.21</v>
      </c>
      <c r="M71" s="8"/>
    </row>
    <row r="72" spans="1:13" ht="12.75">
      <c r="A72" s="18">
        <v>69</v>
      </c>
      <c r="B72" s="6" t="s">
        <v>67</v>
      </c>
      <c r="C72" s="36">
        <v>2448</v>
      </c>
      <c r="D72" s="36">
        <v>6536.32</v>
      </c>
      <c r="E72" s="36">
        <v>21483.96</v>
      </c>
      <c r="F72" s="36">
        <v>47390.04</v>
      </c>
      <c r="G72" s="36">
        <v>0</v>
      </c>
      <c r="H72" s="36">
        <v>0</v>
      </c>
      <c r="I72" s="36">
        <v>0</v>
      </c>
      <c r="J72" s="36">
        <v>13927.88</v>
      </c>
      <c r="K72" s="36">
        <v>2125</v>
      </c>
      <c r="L72" s="33">
        <f t="shared" si="1"/>
        <v>93911.20000000001</v>
      </c>
      <c r="M72" s="8"/>
    </row>
    <row r="73" spans="1:13" ht="12.75">
      <c r="A73" s="18">
        <v>70</v>
      </c>
      <c r="B73" s="6" t="s">
        <v>68</v>
      </c>
      <c r="C73" s="36">
        <v>10739</v>
      </c>
      <c r="D73" s="36">
        <v>3197.2</v>
      </c>
      <c r="E73" s="36">
        <v>15384.93</v>
      </c>
      <c r="F73" s="36">
        <v>31307.16</v>
      </c>
      <c r="G73" s="36">
        <v>0</v>
      </c>
      <c r="H73" s="36">
        <v>0</v>
      </c>
      <c r="I73" s="36">
        <v>0</v>
      </c>
      <c r="J73" s="36">
        <v>15301.22</v>
      </c>
      <c r="K73" s="36">
        <v>0</v>
      </c>
      <c r="L73" s="33">
        <f t="shared" si="1"/>
        <v>75929.51</v>
      </c>
      <c r="M73" s="8"/>
    </row>
    <row r="74" spans="1:13" ht="12.75">
      <c r="A74" s="18">
        <v>71</v>
      </c>
      <c r="B74" s="6" t="s">
        <v>69</v>
      </c>
      <c r="C74" s="36">
        <v>46407</v>
      </c>
      <c r="D74" s="36">
        <v>3975.49</v>
      </c>
      <c r="E74" s="36">
        <v>61845.78</v>
      </c>
      <c r="F74" s="36">
        <v>77551.97</v>
      </c>
      <c r="G74" s="36">
        <v>0</v>
      </c>
      <c r="H74" s="36">
        <v>0</v>
      </c>
      <c r="I74" s="36">
        <v>0</v>
      </c>
      <c r="J74" s="36">
        <v>93179.14</v>
      </c>
      <c r="K74" s="36">
        <v>5215.42</v>
      </c>
      <c r="L74" s="33">
        <f t="shared" si="1"/>
        <v>288174.8</v>
      </c>
      <c r="M74" s="8"/>
    </row>
    <row r="75" spans="1:13" ht="12.75">
      <c r="A75" s="18">
        <v>72</v>
      </c>
      <c r="B75" s="6" t="s">
        <v>70</v>
      </c>
      <c r="C75" s="36">
        <v>4219</v>
      </c>
      <c r="D75" s="36">
        <v>0</v>
      </c>
      <c r="E75" s="36">
        <v>15000.61</v>
      </c>
      <c r="F75" s="36">
        <v>56386.79</v>
      </c>
      <c r="G75" s="36">
        <v>0</v>
      </c>
      <c r="H75" s="36">
        <v>0</v>
      </c>
      <c r="I75" s="36">
        <v>0</v>
      </c>
      <c r="J75" s="36">
        <v>21203.95</v>
      </c>
      <c r="K75" s="36">
        <v>0</v>
      </c>
      <c r="L75" s="33">
        <f t="shared" si="1"/>
        <v>96810.34999999999</v>
      </c>
      <c r="M75" s="8"/>
    </row>
    <row r="76" spans="1:13" ht="12.75">
      <c r="A76" s="18">
        <v>73</v>
      </c>
      <c r="B76" s="6" t="s">
        <v>71</v>
      </c>
      <c r="C76" s="36">
        <v>66045</v>
      </c>
      <c r="D76" s="36">
        <v>0</v>
      </c>
      <c r="E76" s="36">
        <v>13408.15</v>
      </c>
      <c r="F76" s="36">
        <v>12955.82</v>
      </c>
      <c r="G76" s="36">
        <v>130051.63</v>
      </c>
      <c r="H76" s="36">
        <v>0</v>
      </c>
      <c r="I76" s="36">
        <v>0</v>
      </c>
      <c r="J76" s="36">
        <v>9308.05</v>
      </c>
      <c r="K76" s="36">
        <v>71480.26</v>
      </c>
      <c r="L76" s="33">
        <f t="shared" si="1"/>
        <v>303248.91</v>
      </c>
      <c r="M76" s="8"/>
    </row>
    <row r="77" spans="1:13" ht="12.75">
      <c r="A77" s="18">
        <v>74</v>
      </c>
      <c r="B77" s="6" t="s">
        <v>72</v>
      </c>
      <c r="C77" s="36">
        <v>22835</v>
      </c>
      <c r="D77" s="36">
        <v>38014.76</v>
      </c>
      <c r="E77" s="36">
        <v>23286.94</v>
      </c>
      <c r="F77" s="36">
        <v>64133.62</v>
      </c>
      <c r="G77" s="36">
        <v>246988.19</v>
      </c>
      <c r="H77" s="36">
        <v>0</v>
      </c>
      <c r="I77" s="36">
        <v>265500</v>
      </c>
      <c r="J77" s="36">
        <v>37513.57</v>
      </c>
      <c r="K77" s="36">
        <v>129976.72</v>
      </c>
      <c r="L77" s="33">
        <f t="shared" si="1"/>
        <v>828248.7999999999</v>
      </c>
      <c r="M77" s="8"/>
    </row>
    <row r="78" spans="1:13" ht="12.75">
      <c r="A78" s="18">
        <v>75</v>
      </c>
      <c r="B78" s="6" t="s">
        <v>73</v>
      </c>
      <c r="C78" s="36">
        <v>602481</v>
      </c>
      <c r="D78" s="36">
        <v>33698.01</v>
      </c>
      <c r="E78" s="36">
        <v>362930.24</v>
      </c>
      <c r="F78" s="36">
        <v>390070.02</v>
      </c>
      <c r="G78" s="36">
        <v>804874.47</v>
      </c>
      <c r="H78" s="36">
        <v>0</v>
      </c>
      <c r="I78" s="36">
        <v>0</v>
      </c>
      <c r="J78" s="36">
        <v>235074.19</v>
      </c>
      <c r="K78" s="36">
        <v>168828.94</v>
      </c>
      <c r="L78" s="33">
        <f t="shared" si="1"/>
        <v>2597956.87</v>
      </c>
      <c r="M78" s="8"/>
    </row>
    <row r="79" spans="1:13" ht="12.75">
      <c r="A79" s="18">
        <v>77</v>
      </c>
      <c r="B79" s="6" t="s">
        <v>74</v>
      </c>
      <c r="C79" s="36">
        <v>0</v>
      </c>
      <c r="D79" s="36">
        <v>0</v>
      </c>
      <c r="E79" s="36">
        <v>29188.58</v>
      </c>
      <c r="F79" s="36">
        <v>51179.41</v>
      </c>
      <c r="G79" s="36">
        <v>0</v>
      </c>
      <c r="H79" s="36">
        <v>0</v>
      </c>
      <c r="I79" s="36">
        <v>0</v>
      </c>
      <c r="J79" s="36">
        <v>19294.4</v>
      </c>
      <c r="K79" s="36">
        <v>5762.5</v>
      </c>
      <c r="L79" s="33">
        <f t="shared" si="1"/>
        <v>105424.89000000001</v>
      </c>
      <c r="M79" s="8"/>
    </row>
    <row r="80" spans="1:13" ht="12.75">
      <c r="A80" s="18">
        <v>78</v>
      </c>
      <c r="B80" s="6" t="s">
        <v>75</v>
      </c>
      <c r="C80" s="36">
        <v>8647</v>
      </c>
      <c r="D80" s="36">
        <v>0</v>
      </c>
      <c r="E80" s="36">
        <v>4264.17</v>
      </c>
      <c r="F80" s="36">
        <v>5380.98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3">
        <f t="shared" si="1"/>
        <v>18292.15</v>
      </c>
      <c r="M80" s="8"/>
    </row>
    <row r="81" spans="1:13" ht="12.75">
      <c r="A81" s="18">
        <v>79</v>
      </c>
      <c r="B81" s="6" t="s">
        <v>76</v>
      </c>
      <c r="C81" s="36">
        <v>22068</v>
      </c>
      <c r="D81" s="36">
        <v>0</v>
      </c>
      <c r="E81" s="36">
        <v>6040.03</v>
      </c>
      <c r="F81" s="36">
        <v>57129.36</v>
      </c>
      <c r="G81" s="36">
        <v>0</v>
      </c>
      <c r="H81" s="36">
        <v>0</v>
      </c>
      <c r="I81" s="36">
        <v>0</v>
      </c>
      <c r="J81" s="36">
        <v>6114.68</v>
      </c>
      <c r="K81" s="36">
        <v>5822.75</v>
      </c>
      <c r="L81" s="33">
        <f t="shared" si="1"/>
        <v>97174.82</v>
      </c>
      <c r="M81" s="8"/>
    </row>
    <row r="82" spans="1:13" ht="12.75">
      <c r="A82" s="18">
        <v>80</v>
      </c>
      <c r="B82" s="6" t="s">
        <v>77</v>
      </c>
      <c r="C82" s="36">
        <v>264174</v>
      </c>
      <c r="D82" s="36">
        <v>10302.04</v>
      </c>
      <c r="E82" s="36">
        <v>64400.08</v>
      </c>
      <c r="F82" s="36">
        <v>114315.31</v>
      </c>
      <c r="G82" s="36">
        <v>0</v>
      </c>
      <c r="H82" s="36">
        <v>0</v>
      </c>
      <c r="I82" s="36">
        <v>0</v>
      </c>
      <c r="J82" s="36">
        <v>37258.22</v>
      </c>
      <c r="K82" s="36">
        <v>0</v>
      </c>
      <c r="L82" s="33">
        <f t="shared" si="1"/>
        <v>490449.65</v>
      </c>
      <c r="M82" s="8"/>
    </row>
    <row r="83" spans="1:13" ht="12.75">
      <c r="A83" s="18">
        <v>81</v>
      </c>
      <c r="B83" s="6" t="s">
        <v>78</v>
      </c>
      <c r="C83" s="36">
        <v>16089</v>
      </c>
      <c r="D83" s="36">
        <v>0</v>
      </c>
      <c r="E83" s="36">
        <v>14250.77</v>
      </c>
      <c r="F83" s="36">
        <v>57311.37</v>
      </c>
      <c r="G83" s="36">
        <v>0</v>
      </c>
      <c r="H83" s="36">
        <v>0</v>
      </c>
      <c r="I83" s="36">
        <v>0</v>
      </c>
      <c r="J83" s="36">
        <v>10455.32</v>
      </c>
      <c r="K83" s="36">
        <v>0</v>
      </c>
      <c r="L83" s="33">
        <f t="shared" si="1"/>
        <v>98106.45999999999</v>
      </c>
      <c r="M83" s="8"/>
    </row>
    <row r="84" spans="1:13" ht="12.75">
      <c r="A84" s="18">
        <v>82</v>
      </c>
      <c r="B84" s="6" t="s">
        <v>79</v>
      </c>
      <c r="C84" s="36">
        <v>73227</v>
      </c>
      <c r="D84" s="36">
        <v>20108.45</v>
      </c>
      <c r="E84" s="36">
        <v>69758.83</v>
      </c>
      <c r="F84" s="36">
        <v>285975.99</v>
      </c>
      <c r="G84" s="36">
        <v>0</v>
      </c>
      <c r="H84" s="36">
        <v>0</v>
      </c>
      <c r="I84" s="36">
        <v>50000</v>
      </c>
      <c r="J84" s="36">
        <v>31503.91</v>
      </c>
      <c r="K84" s="36">
        <v>0</v>
      </c>
      <c r="L84" s="33">
        <f t="shared" si="1"/>
        <v>530574.18</v>
      </c>
      <c r="M84" s="8"/>
    </row>
    <row r="85" spans="1:13" ht="12.75">
      <c r="A85" s="18">
        <v>83</v>
      </c>
      <c r="B85" s="6" t="s">
        <v>80</v>
      </c>
      <c r="C85" s="36">
        <v>11130</v>
      </c>
      <c r="D85" s="36">
        <v>35775.88</v>
      </c>
      <c r="E85" s="36">
        <v>22971.51</v>
      </c>
      <c r="F85" s="36">
        <v>61788.03</v>
      </c>
      <c r="G85" s="36">
        <v>0</v>
      </c>
      <c r="H85" s="36">
        <v>0</v>
      </c>
      <c r="I85" s="36">
        <v>85000</v>
      </c>
      <c r="J85" s="36">
        <v>74562.95</v>
      </c>
      <c r="K85" s="36">
        <v>0</v>
      </c>
      <c r="L85" s="33">
        <f t="shared" si="1"/>
        <v>291228.37</v>
      </c>
      <c r="M85" s="8"/>
    </row>
    <row r="86" spans="1:13" ht="12.75">
      <c r="A86" s="18">
        <v>84</v>
      </c>
      <c r="B86" s="6" t="s">
        <v>81</v>
      </c>
      <c r="C86" s="36">
        <v>13893</v>
      </c>
      <c r="D86" s="36">
        <v>0</v>
      </c>
      <c r="E86" s="36">
        <v>23712.6</v>
      </c>
      <c r="F86" s="36">
        <v>32187.86</v>
      </c>
      <c r="G86" s="36">
        <v>0</v>
      </c>
      <c r="H86" s="36">
        <v>0</v>
      </c>
      <c r="I86" s="36">
        <v>0</v>
      </c>
      <c r="J86" s="36">
        <v>60140.32</v>
      </c>
      <c r="K86" s="36">
        <v>0</v>
      </c>
      <c r="L86" s="33">
        <f t="shared" si="1"/>
        <v>129933.78</v>
      </c>
      <c r="M86" s="8"/>
    </row>
    <row r="87" spans="1:13" ht="12.75">
      <c r="A87" s="18">
        <v>85</v>
      </c>
      <c r="B87" s="6" t="s">
        <v>82</v>
      </c>
      <c r="C87" s="36">
        <v>54831</v>
      </c>
      <c r="D87" s="36">
        <v>0</v>
      </c>
      <c r="E87" s="36">
        <v>29316.7</v>
      </c>
      <c r="F87" s="36">
        <v>88050.64</v>
      </c>
      <c r="G87" s="36">
        <v>0</v>
      </c>
      <c r="H87" s="36">
        <v>0</v>
      </c>
      <c r="I87" s="36">
        <v>0</v>
      </c>
      <c r="J87" s="36">
        <v>7062.73</v>
      </c>
      <c r="K87" s="36">
        <v>0</v>
      </c>
      <c r="L87" s="33">
        <f t="shared" si="1"/>
        <v>179261.07</v>
      </c>
      <c r="M87" s="8"/>
    </row>
    <row r="88" spans="1:13" ht="12.75">
      <c r="A88" s="18">
        <v>86</v>
      </c>
      <c r="B88" s="6" t="s">
        <v>83</v>
      </c>
      <c r="C88" s="36">
        <v>23378</v>
      </c>
      <c r="D88" s="36">
        <v>8598</v>
      </c>
      <c r="E88" s="36">
        <v>30636.12</v>
      </c>
      <c r="F88" s="36">
        <v>111584.01</v>
      </c>
      <c r="G88" s="36">
        <v>674110.39</v>
      </c>
      <c r="H88" s="36">
        <v>0</v>
      </c>
      <c r="I88" s="36">
        <v>0</v>
      </c>
      <c r="J88" s="36">
        <v>11497.34</v>
      </c>
      <c r="K88" s="36">
        <v>0</v>
      </c>
      <c r="L88" s="33">
        <f t="shared" si="1"/>
        <v>859803.86</v>
      </c>
      <c r="M88" s="8"/>
    </row>
    <row r="89" spans="1:13" ht="12.75">
      <c r="A89" s="18">
        <v>87</v>
      </c>
      <c r="B89" s="6" t="s">
        <v>84</v>
      </c>
      <c r="C89" s="36">
        <v>35181</v>
      </c>
      <c r="D89" s="36">
        <v>0</v>
      </c>
      <c r="E89" s="36">
        <v>13538.56</v>
      </c>
      <c r="F89" s="36">
        <v>30369.65</v>
      </c>
      <c r="G89" s="36">
        <v>0</v>
      </c>
      <c r="H89" s="36">
        <v>0</v>
      </c>
      <c r="I89" s="36">
        <v>0</v>
      </c>
      <c r="J89" s="36">
        <v>2444.77</v>
      </c>
      <c r="K89" s="36">
        <v>0</v>
      </c>
      <c r="L89" s="33">
        <f t="shared" si="1"/>
        <v>81533.98</v>
      </c>
      <c r="M89" s="8"/>
    </row>
    <row r="90" spans="1:13" ht="12.75">
      <c r="A90" s="18">
        <v>88</v>
      </c>
      <c r="B90" s="6" t="s">
        <v>85</v>
      </c>
      <c r="C90" s="36">
        <v>319919</v>
      </c>
      <c r="D90" s="36">
        <v>7637.81</v>
      </c>
      <c r="E90" s="36">
        <v>112250.81</v>
      </c>
      <c r="F90" s="36">
        <v>217526.89</v>
      </c>
      <c r="G90" s="36">
        <v>841186.63</v>
      </c>
      <c r="H90" s="36">
        <v>0</v>
      </c>
      <c r="I90" s="36">
        <v>100000</v>
      </c>
      <c r="J90" s="36">
        <v>46387.69</v>
      </c>
      <c r="K90" s="36">
        <v>0</v>
      </c>
      <c r="L90" s="33">
        <f t="shared" si="1"/>
        <v>1644908.83</v>
      </c>
      <c r="M90" s="8"/>
    </row>
    <row r="91" spans="1:13" ht="12.75">
      <c r="A91" s="18">
        <v>89</v>
      </c>
      <c r="B91" s="6" t="s">
        <v>86</v>
      </c>
      <c r="C91" s="36">
        <v>292638</v>
      </c>
      <c r="D91" s="36">
        <v>0</v>
      </c>
      <c r="E91" s="36">
        <v>128981.85</v>
      </c>
      <c r="F91" s="36">
        <v>144952.02</v>
      </c>
      <c r="G91" s="36">
        <v>0</v>
      </c>
      <c r="H91" s="36">
        <v>0</v>
      </c>
      <c r="I91" s="36">
        <v>0</v>
      </c>
      <c r="J91" s="36">
        <v>61915.5</v>
      </c>
      <c r="K91" s="36">
        <v>106403.37</v>
      </c>
      <c r="L91" s="33">
        <f t="shared" si="1"/>
        <v>734890.74</v>
      </c>
      <c r="M91" s="8"/>
    </row>
    <row r="92" spans="1:13" ht="12.75">
      <c r="A92" s="18">
        <v>90</v>
      </c>
      <c r="B92" s="6" t="s">
        <v>87</v>
      </c>
      <c r="C92" s="36">
        <v>24550</v>
      </c>
      <c r="D92" s="36">
        <v>0</v>
      </c>
      <c r="E92" s="36">
        <v>5573.98</v>
      </c>
      <c r="F92" s="36">
        <v>4800.76</v>
      </c>
      <c r="G92" s="36">
        <v>0</v>
      </c>
      <c r="H92" s="36">
        <v>0</v>
      </c>
      <c r="I92" s="36">
        <v>0</v>
      </c>
      <c r="J92" s="36">
        <v>95.17</v>
      </c>
      <c r="K92" s="36">
        <v>0</v>
      </c>
      <c r="L92" s="33">
        <f t="shared" si="1"/>
        <v>35019.909999999996</v>
      </c>
      <c r="M92" s="8"/>
    </row>
    <row r="93" spans="1:13" ht="12.75">
      <c r="A93" s="18">
        <v>91</v>
      </c>
      <c r="B93" s="6" t="s">
        <v>88</v>
      </c>
      <c r="C93" s="36">
        <v>10370</v>
      </c>
      <c r="D93" s="36">
        <v>0</v>
      </c>
      <c r="E93" s="36">
        <v>7881.98</v>
      </c>
      <c r="F93" s="36">
        <v>6289.4</v>
      </c>
      <c r="G93" s="36">
        <v>0</v>
      </c>
      <c r="H93" s="36">
        <v>0</v>
      </c>
      <c r="I93" s="36">
        <v>0</v>
      </c>
      <c r="J93" s="36">
        <v>8071.46</v>
      </c>
      <c r="K93" s="36">
        <v>0</v>
      </c>
      <c r="L93" s="33">
        <f t="shared" si="1"/>
        <v>32612.839999999997</v>
      </c>
      <c r="M93" s="8"/>
    </row>
    <row r="94" spans="1:13" ht="12.75">
      <c r="A94" s="18">
        <v>92</v>
      </c>
      <c r="B94" s="6" t="s">
        <v>89</v>
      </c>
      <c r="C94" s="36">
        <v>16916</v>
      </c>
      <c r="D94" s="36">
        <v>0</v>
      </c>
      <c r="E94" s="36">
        <v>39983.97</v>
      </c>
      <c r="F94" s="36">
        <v>59190.55</v>
      </c>
      <c r="G94" s="36">
        <v>0</v>
      </c>
      <c r="H94" s="36">
        <v>0</v>
      </c>
      <c r="I94" s="36">
        <v>0</v>
      </c>
      <c r="J94" s="36">
        <v>80859.38</v>
      </c>
      <c r="K94" s="36">
        <v>0</v>
      </c>
      <c r="L94" s="33">
        <f t="shared" si="1"/>
        <v>196949.90000000002</v>
      </c>
      <c r="M94" s="8"/>
    </row>
    <row r="95" spans="1:13" ht="12.75">
      <c r="A95" s="18">
        <v>93</v>
      </c>
      <c r="B95" s="6" t="s">
        <v>90</v>
      </c>
      <c r="C95" s="36">
        <v>3489</v>
      </c>
      <c r="D95" s="36">
        <v>0</v>
      </c>
      <c r="E95" s="36">
        <v>23573.4</v>
      </c>
      <c r="F95" s="36">
        <v>60656.33</v>
      </c>
      <c r="G95" s="36">
        <v>0</v>
      </c>
      <c r="H95" s="36">
        <v>0</v>
      </c>
      <c r="I95" s="36">
        <v>0</v>
      </c>
      <c r="J95" s="36">
        <v>12535.56</v>
      </c>
      <c r="K95" s="36">
        <v>18613.97</v>
      </c>
      <c r="L95" s="33">
        <f t="shared" si="1"/>
        <v>118868.26000000001</v>
      </c>
      <c r="M95" s="8"/>
    </row>
    <row r="96" spans="1:13" ht="12.75">
      <c r="A96" s="18">
        <v>94</v>
      </c>
      <c r="B96" s="6" t="s">
        <v>91</v>
      </c>
      <c r="C96" s="36">
        <v>238122</v>
      </c>
      <c r="D96" s="36">
        <v>21688.83</v>
      </c>
      <c r="E96" s="36">
        <v>40883.44</v>
      </c>
      <c r="F96" s="36">
        <v>200658.17</v>
      </c>
      <c r="G96" s="36">
        <v>0</v>
      </c>
      <c r="H96" s="36">
        <v>0</v>
      </c>
      <c r="I96" s="36">
        <v>159973.51</v>
      </c>
      <c r="J96" s="36">
        <v>52488.87</v>
      </c>
      <c r="K96" s="36">
        <v>1005.02</v>
      </c>
      <c r="L96" s="33">
        <f t="shared" si="1"/>
        <v>714819.8400000001</v>
      </c>
      <c r="M96" s="8"/>
    </row>
    <row r="97" spans="1:13" ht="12.75">
      <c r="A97" s="18">
        <v>95</v>
      </c>
      <c r="B97" s="6" t="s">
        <v>92</v>
      </c>
      <c r="C97" s="36">
        <v>0</v>
      </c>
      <c r="D97" s="36">
        <v>0</v>
      </c>
      <c r="E97" s="36">
        <v>10413.68</v>
      </c>
      <c r="F97" s="36">
        <v>6250.01</v>
      </c>
      <c r="G97" s="36">
        <v>0</v>
      </c>
      <c r="H97" s="36">
        <v>0</v>
      </c>
      <c r="I97" s="36">
        <v>0</v>
      </c>
      <c r="J97" s="36">
        <v>16515.28</v>
      </c>
      <c r="K97" s="36">
        <v>0</v>
      </c>
      <c r="L97" s="33">
        <f t="shared" si="1"/>
        <v>33178.97</v>
      </c>
      <c r="M97" s="8"/>
    </row>
    <row r="98" spans="1:13" ht="12.75">
      <c r="A98" s="18">
        <v>96</v>
      </c>
      <c r="B98" s="6" t="s">
        <v>93</v>
      </c>
      <c r="C98" s="36">
        <v>32543</v>
      </c>
      <c r="D98" s="36">
        <v>27146.19</v>
      </c>
      <c r="E98" s="36">
        <v>36602.51</v>
      </c>
      <c r="F98" s="36">
        <v>117142.27</v>
      </c>
      <c r="G98" s="36">
        <v>0</v>
      </c>
      <c r="H98" s="36">
        <v>0</v>
      </c>
      <c r="I98" s="36">
        <v>268586.35</v>
      </c>
      <c r="J98" s="36">
        <v>86609.69</v>
      </c>
      <c r="K98" s="36">
        <v>0</v>
      </c>
      <c r="L98" s="33">
        <f t="shared" si="1"/>
        <v>568630.01</v>
      </c>
      <c r="M98" s="8"/>
    </row>
    <row r="99" spans="1:13" ht="12.75">
      <c r="A99" s="18">
        <v>97</v>
      </c>
      <c r="B99" s="6" t="s">
        <v>94</v>
      </c>
      <c r="C99" s="36">
        <v>33681</v>
      </c>
      <c r="D99" s="36">
        <v>0</v>
      </c>
      <c r="E99" s="36">
        <v>26371</v>
      </c>
      <c r="F99" s="36">
        <v>55127.27</v>
      </c>
      <c r="G99" s="36">
        <v>0</v>
      </c>
      <c r="H99" s="36">
        <v>0</v>
      </c>
      <c r="I99" s="36">
        <v>0</v>
      </c>
      <c r="J99" s="36">
        <v>7747.14</v>
      </c>
      <c r="K99" s="36">
        <v>0</v>
      </c>
      <c r="L99" s="33">
        <f t="shared" si="1"/>
        <v>122926.40999999999</v>
      </c>
      <c r="M99" s="8"/>
    </row>
    <row r="100" spans="1:13" ht="12.75">
      <c r="A100" s="18">
        <v>98</v>
      </c>
      <c r="B100" s="6" t="s">
        <v>95</v>
      </c>
      <c r="C100" s="36">
        <v>50912</v>
      </c>
      <c r="D100" s="36">
        <v>4063.2</v>
      </c>
      <c r="E100" s="36">
        <v>54571.86</v>
      </c>
      <c r="F100" s="36">
        <v>23741.82</v>
      </c>
      <c r="G100" s="36">
        <v>0</v>
      </c>
      <c r="H100" s="36">
        <v>0</v>
      </c>
      <c r="I100" s="36">
        <v>0</v>
      </c>
      <c r="J100" s="36">
        <v>27748.65</v>
      </c>
      <c r="K100" s="36">
        <v>0</v>
      </c>
      <c r="L100" s="33">
        <f t="shared" si="1"/>
        <v>161037.53</v>
      </c>
      <c r="M100" s="8"/>
    </row>
    <row r="101" spans="1:12" ht="12.75">
      <c r="A101" s="18"/>
      <c r="B101" s="6"/>
      <c r="C101" s="36" t="s">
        <v>176</v>
      </c>
      <c r="D101" s="36"/>
      <c r="E101" s="36"/>
      <c r="F101" s="36"/>
      <c r="G101" s="36" t="s">
        <v>176</v>
      </c>
      <c r="H101" s="36"/>
      <c r="I101" s="36"/>
      <c r="J101" s="36"/>
      <c r="K101" s="36" t="s">
        <v>176</v>
      </c>
      <c r="L101" s="33">
        <f t="shared" si="1"/>
        <v>0</v>
      </c>
    </row>
    <row r="102" spans="1:12" ht="12.75">
      <c r="A102" s="18"/>
      <c r="B102" s="30" t="s">
        <v>4</v>
      </c>
      <c r="C102" s="36" t="s">
        <v>176</v>
      </c>
      <c r="D102" s="36"/>
      <c r="E102" s="36"/>
      <c r="F102" s="36"/>
      <c r="G102" s="36" t="s">
        <v>176</v>
      </c>
      <c r="H102" s="36"/>
      <c r="I102" s="36"/>
      <c r="J102" s="36"/>
      <c r="K102" s="36" t="s">
        <v>176</v>
      </c>
      <c r="L102" s="33">
        <f t="shared" si="1"/>
        <v>0</v>
      </c>
    </row>
    <row r="103" spans="1:13" ht="12.75">
      <c r="A103" s="18">
        <v>101</v>
      </c>
      <c r="B103" s="6" t="s">
        <v>96</v>
      </c>
      <c r="C103" s="36">
        <v>17681.5</v>
      </c>
      <c r="D103" s="36">
        <v>30280.05</v>
      </c>
      <c r="E103" s="36">
        <v>52224.66</v>
      </c>
      <c r="F103" s="36">
        <v>91292.67</v>
      </c>
      <c r="G103" s="36">
        <v>841355.27</v>
      </c>
      <c r="H103" s="36">
        <v>0</v>
      </c>
      <c r="I103" s="36">
        <v>0</v>
      </c>
      <c r="J103" s="36">
        <v>22266.59</v>
      </c>
      <c r="K103" s="36">
        <v>0</v>
      </c>
      <c r="L103" s="33">
        <f t="shared" si="1"/>
        <v>1055100.74</v>
      </c>
      <c r="M103" s="8"/>
    </row>
    <row r="104" spans="1:13" ht="12.75">
      <c r="A104" s="18">
        <v>102</v>
      </c>
      <c r="B104" s="6" t="s">
        <v>97</v>
      </c>
      <c r="C104" s="36">
        <v>42913</v>
      </c>
      <c r="D104" s="36">
        <v>0</v>
      </c>
      <c r="E104" s="36">
        <v>14496.16</v>
      </c>
      <c r="F104" s="36">
        <v>28807.7</v>
      </c>
      <c r="G104" s="36">
        <v>623558.21</v>
      </c>
      <c r="H104" s="36">
        <v>0</v>
      </c>
      <c r="I104" s="36">
        <v>0</v>
      </c>
      <c r="J104" s="36">
        <v>40111.82</v>
      </c>
      <c r="K104" s="36">
        <v>863.7</v>
      </c>
      <c r="L104" s="33">
        <f t="shared" si="1"/>
        <v>750750.5899999999</v>
      </c>
      <c r="M104" s="8"/>
    </row>
    <row r="105" spans="1:13" ht="12.75">
      <c r="A105" s="18">
        <v>103</v>
      </c>
      <c r="B105" s="6" t="s">
        <v>98</v>
      </c>
      <c r="C105" s="36">
        <v>0</v>
      </c>
      <c r="D105" s="36">
        <v>0</v>
      </c>
      <c r="E105" s="36">
        <v>6034.66</v>
      </c>
      <c r="F105" s="36">
        <v>18267.6</v>
      </c>
      <c r="G105" s="36">
        <v>0</v>
      </c>
      <c r="H105" s="36">
        <v>0</v>
      </c>
      <c r="I105" s="36">
        <v>0</v>
      </c>
      <c r="J105" s="36">
        <v>356.17</v>
      </c>
      <c r="K105" s="36">
        <v>0</v>
      </c>
      <c r="L105" s="33">
        <f t="shared" si="1"/>
        <v>24658.429999999997</v>
      </c>
      <c r="M105" s="8"/>
    </row>
    <row r="106" spans="1:13" ht="12.75">
      <c r="A106" s="18">
        <v>104</v>
      </c>
      <c r="B106" s="6" t="s">
        <v>99</v>
      </c>
      <c r="C106" s="36">
        <v>228285</v>
      </c>
      <c r="D106" s="36">
        <v>5275</v>
      </c>
      <c r="E106" s="36">
        <v>19679.03</v>
      </c>
      <c r="F106" s="36">
        <v>131259.63</v>
      </c>
      <c r="G106" s="36">
        <v>2855198.97</v>
      </c>
      <c r="H106" s="36">
        <v>0</v>
      </c>
      <c r="I106" s="36">
        <v>50000</v>
      </c>
      <c r="J106" s="36">
        <v>10781.34</v>
      </c>
      <c r="K106" s="36">
        <v>0</v>
      </c>
      <c r="L106" s="33">
        <f t="shared" si="1"/>
        <v>3300478.97</v>
      </c>
      <c r="M106" s="8"/>
    </row>
    <row r="107" spans="1:13" ht="12.75">
      <c r="A107" s="18">
        <v>106</v>
      </c>
      <c r="B107" s="6" t="s">
        <v>100</v>
      </c>
      <c r="C107" s="36">
        <v>53452</v>
      </c>
      <c r="D107" s="36">
        <v>0</v>
      </c>
      <c r="E107" s="36">
        <v>9882.92</v>
      </c>
      <c r="F107" s="36">
        <v>39285.12</v>
      </c>
      <c r="G107" s="36">
        <v>0</v>
      </c>
      <c r="H107" s="36">
        <v>0</v>
      </c>
      <c r="I107" s="36">
        <v>0</v>
      </c>
      <c r="J107" s="36">
        <v>9156.34</v>
      </c>
      <c r="K107" s="36">
        <v>0</v>
      </c>
      <c r="L107" s="33">
        <f t="shared" si="1"/>
        <v>111776.38</v>
      </c>
      <c r="M107" s="8"/>
    </row>
    <row r="108" spans="1:13" ht="12.75">
      <c r="A108" s="18">
        <v>107</v>
      </c>
      <c r="B108" s="6" t="s">
        <v>101</v>
      </c>
      <c r="C108" s="36">
        <v>26243</v>
      </c>
      <c r="D108" s="36">
        <v>0</v>
      </c>
      <c r="E108" s="36">
        <v>4349.52</v>
      </c>
      <c r="F108" s="36">
        <v>5968.62</v>
      </c>
      <c r="G108" s="36">
        <v>0</v>
      </c>
      <c r="H108" s="36">
        <v>0</v>
      </c>
      <c r="I108" s="36">
        <v>0</v>
      </c>
      <c r="J108" s="36">
        <v>2921.33</v>
      </c>
      <c r="K108" s="36">
        <v>360</v>
      </c>
      <c r="L108" s="33">
        <f t="shared" si="1"/>
        <v>39842.47</v>
      </c>
      <c r="M108" s="8"/>
    </row>
    <row r="109" spans="1:13" ht="12.75">
      <c r="A109" s="18">
        <v>108</v>
      </c>
      <c r="B109" s="6" t="s">
        <v>102</v>
      </c>
      <c r="C109" s="36">
        <v>25828</v>
      </c>
      <c r="D109" s="36">
        <v>12226.27</v>
      </c>
      <c r="E109" s="36">
        <v>43159.32</v>
      </c>
      <c r="F109" s="36">
        <v>35375.81</v>
      </c>
      <c r="G109" s="36">
        <v>752480.41</v>
      </c>
      <c r="H109" s="36">
        <v>0</v>
      </c>
      <c r="I109" s="36">
        <v>0</v>
      </c>
      <c r="J109" s="36">
        <v>102363.59</v>
      </c>
      <c r="K109" s="36">
        <v>0</v>
      </c>
      <c r="L109" s="33">
        <f t="shared" si="1"/>
        <v>971433.4</v>
      </c>
      <c r="M109" s="8"/>
    </row>
    <row r="110" spans="1:13" ht="12.75">
      <c r="A110" s="18">
        <v>109</v>
      </c>
      <c r="B110" s="6" t="s">
        <v>103</v>
      </c>
      <c r="C110" s="36">
        <v>41858</v>
      </c>
      <c r="D110" s="36">
        <v>0</v>
      </c>
      <c r="E110" s="36">
        <v>7224.1</v>
      </c>
      <c r="F110" s="36">
        <v>5363.35</v>
      </c>
      <c r="G110" s="36">
        <v>0</v>
      </c>
      <c r="H110" s="36">
        <v>0</v>
      </c>
      <c r="I110" s="36">
        <v>0</v>
      </c>
      <c r="J110" s="36">
        <v>1392.24</v>
      </c>
      <c r="K110" s="36">
        <v>0</v>
      </c>
      <c r="L110" s="33">
        <f t="shared" si="1"/>
        <v>55837.689999999995</v>
      </c>
      <c r="M110" s="8"/>
    </row>
    <row r="111" spans="1:13" ht="12.75">
      <c r="A111" s="18">
        <v>110</v>
      </c>
      <c r="B111" s="6" t="s">
        <v>134</v>
      </c>
      <c r="C111" s="36">
        <v>0</v>
      </c>
      <c r="D111" s="36">
        <v>0</v>
      </c>
      <c r="E111" s="36">
        <v>14294.49</v>
      </c>
      <c r="F111" s="36">
        <v>11528.48</v>
      </c>
      <c r="G111" s="36">
        <v>78405.86</v>
      </c>
      <c r="H111" s="36">
        <v>0</v>
      </c>
      <c r="I111" s="36">
        <v>0</v>
      </c>
      <c r="J111" s="36">
        <v>3079.96</v>
      </c>
      <c r="K111" s="36">
        <v>0</v>
      </c>
      <c r="L111" s="33">
        <f t="shared" si="1"/>
        <v>107308.79000000001</v>
      </c>
      <c r="M111" s="8"/>
    </row>
    <row r="112" spans="1:13" ht="12.75">
      <c r="A112" s="18">
        <v>111</v>
      </c>
      <c r="B112" s="6" t="s">
        <v>104</v>
      </c>
      <c r="C112" s="36">
        <v>6694</v>
      </c>
      <c r="D112" s="36">
        <v>7405.89</v>
      </c>
      <c r="E112" s="36">
        <v>9285.75</v>
      </c>
      <c r="F112" s="36">
        <v>7669.84</v>
      </c>
      <c r="G112" s="36">
        <v>0</v>
      </c>
      <c r="H112" s="36">
        <v>0</v>
      </c>
      <c r="I112" s="36">
        <v>0</v>
      </c>
      <c r="J112" s="36">
        <v>13637.8</v>
      </c>
      <c r="K112" s="36">
        <v>0</v>
      </c>
      <c r="L112" s="33">
        <f t="shared" si="1"/>
        <v>44693.28</v>
      </c>
      <c r="M112" s="8"/>
    </row>
    <row r="113" spans="1:13" ht="12.75">
      <c r="A113" s="18">
        <v>112</v>
      </c>
      <c r="B113" s="6" t="s">
        <v>105</v>
      </c>
      <c r="C113" s="36">
        <v>221726</v>
      </c>
      <c r="D113" s="36">
        <v>18678.22</v>
      </c>
      <c r="E113" s="36">
        <v>123618.58</v>
      </c>
      <c r="F113" s="36">
        <v>341097.24</v>
      </c>
      <c r="G113" s="36">
        <v>177967.32</v>
      </c>
      <c r="H113" s="36">
        <v>0</v>
      </c>
      <c r="I113" s="36">
        <v>0</v>
      </c>
      <c r="J113" s="36">
        <v>112828.39</v>
      </c>
      <c r="K113" s="36">
        <v>2487.54</v>
      </c>
      <c r="L113" s="33">
        <f t="shared" si="1"/>
        <v>998403.2900000002</v>
      </c>
      <c r="M113" s="8"/>
    </row>
    <row r="114" spans="1:13" ht="12.75">
      <c r="A114" s="18">
        <v>113</v>
      </c>
      <c r="B114" s="6" t="s">
        <v>106</v>
      </c>
      <c r="C114" s="36">
        <v>0</v>
      </c>
      <c r="D114" s="36">
        <v>0</v>
      </c>
      <c r="E114" s="36">
        <v>26811.83</v>
      </c>
      <c r="F114" s="36">
        <v>19578.45</v>
      </c>
      <c r="G114" s="36">
        <v>0</v>
      </c>
      <c r="H114" s="36">
        <v>0</v>
      </c>
      <c r="I114" s="36">
        <v>0</v>
      </c>
      <c r="J114" s="36">
        <v>8488.95</v>
      </c>
      <c r="K114" s="36">
        <v>16951.56</v>
      </c>
      <c r="L114" s="33">
        <f t="shared" si="1"/>
        <v>71830.79</v>
      </c>
      <c r="M114" s="8"/>
    </row>
    <row r="115" spans="1:13" ht="12.75">
      <c r="A115" s="18">
        <v>114</v>
      </c>
      <c r="B115" s="6" t="s">
        <v>107</v>
      </c>
      <c r="C115" s="36">
        <v>27326</v>
      </c>
      <c r="D115" s="36">
        <v>0</v>
      </c>
      <c r="E115" s="36">
        <v>24016.8</v>
      </c>
      <c r="F115" s="36">
        <v>15012.29</v>
      </c>
      <c r="G115" s="36">
        <v>0</v>
      </c>
      <c r="H115" s="36">
        <v>0</v>
      </c>
      <c r="I115" s="36">
        <v>0</v>
      </c>
      <c r="J115" s="36">
        <v>59772.4</v>
      </c>
      <c r="K115" s="36">
        <v>0</v>
      </c>
      <c r="L115" s="33">
        <f t="shared" si="1"/>
        <v>126127.48999999999</v>
      </c>
      <c r="M115" s="8"/>
    </row>
    <row r="116" spans="1:13" ht="12.75">
      <c r="A116" s="18">
        <v>115</v>
      </c>
      <c r="B116" s="6" t="s">
        <v>108</v>
      </c>
      <c r="C116" s="36">
        <v>192094</v>
      </c>
      <c r="D116" s="36">
        <v>17969</v>
      </c>
      <c r="E116" s="36">
        <v>45812.86</v>
      </c>
      <c r="F116" s="36">
        <v>30573.03</v>
      </c>
      <c r="G116" s="36">
        <v>673793.02</v>
      </c>
      <c r="H116" s="36">
        <v>0</v>
      </c>
      <c r="I116" s="36">
        <v>0</v>
      </c>
      <c r="J116" s="36">
        <v>63864.98</v>
      </c>
      <c r="K116" s="36">
        <v>163711.9</v>
      </c>
      <c r="L116" s="33">
        <f t="shared" si="1"/>
        <v>1187818.79</v>
      </c>
      <c r="M116" s="8"/>
    </row>
    <row r="117" spans="1:13" ht="12.75">
      <c r="A117" s="18">
        <v>116</v>
      </c>
      <c r="B117" s="6" t="s">
        <v>109</v>
      </c>
      <c r="C117" s="36">
        <v>38499</v>
      </c>
      <c r="D117" s="36">
        <v>0</v>
      </c>
      <c r="E117" s="36">
        <v>14741.65</v>
      </c>
      <c r="F117" s="36">
        <v>12621.67</v>
      </c>
      <c r="G117" s="36">
        <v>0</v>
      </c>
      <c r="H117" s="36">
        <v>0</v>
      </c>
      <c r="I117" s="36">
        <v>0</v>
      </c>
      <c r="J117" s="36">
        <v>42500.83</v>
      </c>
      <c r="K117" s="36">
        <v>0</v>
      </c>
      <c r="L117" s="33">
        <f t="shared" si="1"/>
        <v>108363.15000000001</v>
      </c>
      <c r="M117" s="8"/>
    </row>
    <row r="118" spans="1:13" ht="12.75">
      <c r="A118" s="18">
        <v>117</v>
      </c>
      <c r="B118" s="6" t="s">
        <v>110</v>
      </c>
      <c r="C118" s="36">
        <v>76353</v>
      </c>
      <c r="D118" s="36">
        <v>23867.52</v>
      </c>
      <c r="E118" s="36">
        <v>183536.26</v>
      </c>
      <c r="F118" s="36">
        <v>232953.26</v>
      </c>
      <c r="G118" s="36">
        <v>1062478.43</v>
      </c>
      <c r="H118" s="36">
        <v>0</v>
      </c>
      <c r="I118" s="36">
        <v>0</v>
      </c>
      <c r="J118" s="36">
        <v>226055.66</v>
      </c>
      <c r="K118" s="36">
        <v>6175.03</v>
      </c>
      <c r="L118" s="33">
        <f t="shared" si="1"/>
        <v>1811419.16</v>
      </c>
      <c r="M118" s="8"/>
    </row>
    <row r="119" spans="1:13" ht="12.75">
      <c r="A119" s="18">
        <v>118</v>
      </c>
      <c r="B119" s="6" t="s">
        <v>111</v>
      </c>
      <c r="C119" s="36">
        <v>137438</v>
      </c>
      <c r="D119" s="36">
        <v>45522.3</v>
      </c>
      <c r="E119" s="36">
        <v>197348.14</v>
      </c>
      <c r="F119" s="36">
        <v>221833.28</v>
      </c>
      <c r="G119" s="36">
        <v>3354717.34</v>
      </c>
      <c r="H119" s="36">
        <v>0</v>
      </c>
      <c r="I119" s="36">
        <v>0</v>
      </c>
      <c r="J119" s="36">
        <v>260873.7</v>
      </c>
      <c r="K119" s="36">
        <v>190430.95</v>
      </c>
      <c r="L119" s="33">
        <f t="shared" si="1"/>
        <v>4408163.71</v>
      </c>
      <c r="M119" s="8"/>
    </row>
    <row r="120" spans="1:13" ht="12.75">
      <c r="A120" s="18">
        <v>119</v>
      </c>
      <c r="B120" s="6" t="s">
        <v>112</v>
      </c>
      <c r="C120" s="36">
        <v>33925</v>
      </c>
      <c r="D120" s="36">
        <v>0</v>
      </c>
      <c r="E120" s="36">
        <v>4358.08</v>
      </c>
      <c r="F120" s="36">
        <v>24540.81</v>
      </c>
      <c r="G120" s="36">
        <v>0</v>
      </c>
      <c r="H120" s="36">
        <v>0</v>
      </c>
      <c r="I120" s="36">
        <v>0</v>
      </c>
      <c r="J120" s="36">
        <v>6730.91</v>
      </c>
      <c r="K120" s="36">
        <v>0</v>
      </c>
      <c r="L120" s="33">
        <f t="shared" si="1"/>
        <v>69554.8</v>
      </c>
      <c r="M120" s="8"/>
    </row>
    <row r="121" spans="1:13" ht="12.75">
      <c r="A121" s="18">
        <v>120</v>
      </c>
      <c r="B121" s="6" t="s">
        <v>113</v>
      </c>
      <c r="C121" s="36">
        <v>9574</v>
      </c>
      <c r="D121" s="36">
        <v>0</v>
      </c>
      <c r="E121" s="36">
        <v>28711.06</v>
      </c>
      <c r="F121" s="36">
        <v>70226.1</v>
      </c>
      <c r="G121" s="36">
        <v>0</v>
      </c>
      <c r="H121" s="36">
        <v>0</v>
      </c>
      <c r="I121" s="36">
        <v>0</v>
      </c>
      <c r="J121" s="36">
        <v>28452.48</v>
      </c>
      <c r="K121" s="36">
        <v>82368.79</v>
      </c>
      <c r="L121" s="33">
        <f t="shared" si="1"/>
        <v>219332.43</v>
      </c>
      <c r="M121" s="8"/>
    </row>
    <row r="122" spans="1:13" ht="12.75">
      <c r="A122" s="18">
        <v>121</v>
      </c>
      <c r="B122" s="6" t="s">
        <v>114</v>
      </c>
      <c r="C122" s="36">
        <v>64789</v>
      </c>
      <c r="D122" s="36">
        <v>17086.78</v>
      </c>
      <c r="E122" s="36">
        <v>85020.83</v>
      </c>
      <c r="F122" s="36">
        <v>86889.77</v>
      </c>
      <c r="G122" s="36">
        <v>0</v>
      </c>
      <c r="H122" s="36">
        <v>0</v>
      </c>
      <c r="I122" s="36">
        <v>0</v>
      </c>
      <c r="J122" s="36">
        <v>68975.19</v>
      </c>
      <c r="K122" s="36">
        <v>62826.26</v>
      </c>
      <c r="L122" s="33">
        <f t="shared" si="1"/>
        <v>385587.83</v>
      </c>
      <c r="M122" s="8"/>
    </row>
    <row r="123" spans="1:13" ht="12.75">
      <c r="A123" s="18">
        <v>122</v>
      </c>
      <c r="B123" s="6" t="s">
        <v>115</v>
      </c>
      <c r="C123" s="36">
        <v>0</v>
      </c>
      <c r="D123" s="36">
        <v>0</v>
      </c>
      <c r="E123" s="36">
        <v>7454.94</v>
      </c>
      <c r="F123" s="36">
        <v>37218.57</v>
      </c>
      <c r="G123" s="36">
        <v>0</v>
      </c>
      <c r="H123" s="36">
        <v>0</v>
      </c>
      <c r="I123" s="36">
        <v>0</v>
      </c>
      <c r="J123" s="36">
        <v>19463.74</v>
      </c>
      <c r="K123" s="36">
        <v>0</v>
      </c>
      <c r="L123" s="33">
        <f t="shared" si="1"/>
        <v>64137.25</v>
      </c>
      <c r="M123" s="8"/>
    </row>
    <row r="124" spans="1:13" ht="12.75">
      <c r="A124" s="18">
        <v>123</v>
      </c>
      <c r="B124" s="6" t="s">
        <v>116</v>
      </c>
      <c r="C124" s="36">
        <v>187880</v>
      </c>
      <c r="D124" s="36">
        <v>38773.8</v>
      </c>
      <c r="E124" s="36">
        <v>127357.19</v>
      </c>
      <c r="F124" s="36">
        <v>652662.4</v>
      </c>
      <c r="G124" s="36">
        <v>4963526.81</v>
      </c>
      <c r="H124" s="36">
        <v>0</v>
      </c>
      <c r="I124" s="36">
        <v>0</v>
      </c>
      <c r="J124" s="36">
        <v>388026.55</v>
      </c>
      <c r="K124" s="36">
        <v>173625.96</v>
      </c>
      <c r="L124" s="33">
        <f t="shared" si="1"/>
        <v>6531852.709999999</v>
      </c>
      <c r="M124" s="8"/>
    </row>
    <row r="125" spans="1:13" ht="12.75">
      <c r="A125" s="18">
        <v>124</v>
      </c>
      <c r="B125" s="6" t="s">
        <v>117</v>
      </c>
      <c r="C125" s="36">
        <v>35120</v>
      </c>
      <c r="D125" s="36">
        <v>19093.6</v>
      </c>
      <c r="E125" s="36">
        <v>74374.88</v>
      </c>
      <c r="F125" s="36">
        <v>56773.57</v>
      </c>
      <c r="G125" s="36">
        <v>662403.68</v>
      </c>
      <c r="H125" s="36">
        <v>0</v>
      </c>
      <c r="I125" s="36">
        <v>44161.44</v>
      </c>
      <c r="J125" s="36">
        <v>143335.97</v>
      </c>
      <c r="K125" s="36">
        <v>178572.99</v>
      </c>
      <c r="L125" s="33">
        <f t="shared" si="1"/>
        <v>1213836.1300000001</v>
      </c>
      <c r="M125" s="8"/>
    </row>
    <row r="126" spans="1:13" ht="12.75">
      <c r="A126" s="18">
        <v>126</v>
      </c>
      <c r="B126" s="6" t="s">
        <v>118</v>
      </c>
      <c r="C126" s="36">
        <v>191790</v>
      </c>
      <c r="D126" s="36">
        <v>0</v>
      </c>
      <c r="E126" s="36">
        <v>15623.95</v>
      </c>
      <c r="F126" s="36">
        <v>7595.25</v>
      </c>
      <c r="G126" s="36">
        <v>1890152.58</v>
      </c>
      <c r="H126" s="36">
        <v>0</v>
      </c>
      <c r="I126" s="36">
        <v>0</v>
      </c>
      <c r="J126" s="36">
        <v>18225</v>
      </c>
      <c r="K126" s="36">
        <v>0</v>
      </c>
      <c r="L126" s="33">
        <f t="shared" si="1"/>
        <v>2123386.7800000003</v>
      </c>
      <c r="M126" s="8"/>
    </row>
    <row r="127" spans="1:13" ht="12.75">
      <c r="A127" s="18">
        <v>127</v>
      </c>
      <c r="B127" s="6" t="s">
        <v>119</v>
      </c>
      <c r="C127" s="36">
        <v>100640</v>
      </c>
      <c r="D127" s="36">
        <v>17178.37</v>
      </c>
      <c r="E127" s="36">
        <v>72344.2</v>
      </c>
      <c r="F127" s="36">
        <v>167543.86</v>
      </c>
      <c r="G127" s="36">
        <v>0</v>
      </c>
      <c r="H127" s="36">
        <v>0</v>
      </c>
      <c r="I127" s="36">
        <v>47673.39</v>
      </c>
      <c r="J127" s="36">
        <v>38982.47</v>
      </c>
      <c r="K127" s="36">
        <v>61602.99</v>
      </c>
      <c r="L127" s="33">
        <f t="shared" si="1"/>
        <v>505965.28</v>
      </c>
      <c r="M127" s="8"/>
    </row>
    <row r="128" spans="1:13" ht="12.75">
      <c r="A128" s="18">
        <v>128</v>
      </c>
      <c r="B128" s="6" t="s">
        <v>135</v>
      </c>
      <c r="C128" s="36">
        <v>472084</v>
      </c>
      <c r="D128" s="36">
        <v>43595.5</v>
      </c>
      <c r="E128" s="36">
        <v>328833.63</v>
      </c>
      <c r="F128" s="36">
        <v>361764.49</v>
      </c>
      <c r="G128" s="36">
        <v>814120.82</v>
      </c>
      <c r="H128" s="36">
        <v>0</v>
      </c>
      <c r="I128" s="36">
        <v>0</v>
      </c>
      <c r="J128" s="36">
        <v>45291.52</v>
      </c>
      <c r="K128" s="36">
        <v>174733.19</v>
      </c>
      <c r="L128" s="33">
        <f t="shared" si="1"/>
        <v>2240423.15</v>
      </c>
      <c r="M128" s="8"/>
    </row>
    <row r="129" spans="1:13" ht="12.75">
      <c r="A129" s="18">
        <v>130</v>
      </c>
      <c r="B129" s="6" t="s">
        <v>120</v>
      </c>
      <c r="C129" s="36">
        <v>1050</v>
      </c>
      <c r="D129" s="36">
        <v>0</v>
      </c>
      <c r="E129" s="36">
        <v>16489.92</v>
      </c>
      <c r="F129" s="36">
        <v>7689.48</v>
      </c>
      <c r="G129" s="36">
        <v>0</v>
      </c>
      <c r="H129" s="36">
        <v>0</v>
      </c>
      <c r="I129" s="36">
        <v>0</v>
      </c>
      <c r="J129" s="36">
        <v>17040.15</v>
      </c>
      <c r="K129" s="36">
        <v>0</v>
      </c>
      <c r="L129" s="33">
        <f t="shared" si="1"/>
        <v>42269.55</v>
      </c>
      <c r="M129" s="8"/>
    </row>
    <row r="130" spans="1:13" ht="15">
      <c r="A130" s="18">
        <v>131</v>
      </c>
      <c r="B130" s="6" t="s">
        <v>213</v>
      </c>
      <c r="C130" s="36">
        <v>53816</v>
      </c>
      <c r="D130" s="36">
        <v>0</v>
      </c>
      <c r="E130" s="36">
        <v>35268.06</v>
      </c>
      <c r="F130" s="36">
        <v>72162.33</v>
      </c>
      <c r="G130" s="36">
        <v>847311.95</v>
      </c>
      <c r="H130" s="36">
        <v>0</v>
      </c>
      <c r="I130" s="36">
        <v>0</v>
      </c>
      <c r="J130" s="36">
        <v>3610.3</v>
      </c>
      <c r="K130" s="36">
        <v>92163.87</v>
      </c>
      <c r="L130" s="33">
        <f t="shared" si="1"/>
        <v>1104332.51</v>
      </c>
      <c r="M130" s="8"/>
    </row>
    <row r="131" spans="1:13" ht="12.75">
      <c r="A131" s="18">
        <v>132</v>
      </c>
      <c r="B131" s="6" t="s">
        <v>121</v>
      </c>
      <c r="C131" s="36">
        <v>156187</v>
      </c>
      <c r="D131" s="36">
        <v>0</v>
      </c>
      <c r="E131" s="36">
        <v>20791.73</v>
      </c>
      <c r="F131" s="36">
        <v>20032.03</v>
      </c>
      <c r="G131" s="36">
        <v>90230.87</v>
      </c>
      <c r="H131" s="36">
        <v>0</v>
      </c>
      <c r="I131" s="36">
        <v>0</v>
      </c>
      <c r="J131" s="36">
        <v>11195.66</v>
      </c>
      <c r="K131" s="36">
        <v>0</v>
      </c>
      <c r="L131" s="33">
        <f t="shared" si="1"/>
        <v>298437.29</v>
      </c>
      <c r="M131" s="8"/>
    </row>
    <row r="132" spans="1:13" ht="12.75">
      <c r="A132" s="18">
        <v>134</v>
      </c>
      <c r="B132" s="6" t="s">
        <v>122</v>
      </c>
      <c r="C132" s="36" t="s">
        <v>176</v>
      </c>
      <c r="D132" s="36" t="s">
        <v>176</v>
      </c>
      <c r="E132" s="36" t="s">
        <v>176</v>
      </c>
      <c r="F132" s="36" t="s">
        <v>176</v>
      </c>
      <c r="G132" s="36" t="s">
        <v>176</v>
      </c>
      <c r="H132" s="36" t="s">
        <v>176</v>
      </c>
      <c r="I132" s="36" t="s">
        <v>176</v>
      </c>
      <c r="J132" s="36" t="s">
        <v>176</v>
      </c>
      <c r="K132" s="36" t="s">
        <v>176</v>
      </c>
      <c r="L132" s="33">
        <f t="shared" si="1"/>
        <v>0</v>
      </c>
      <c r="M132" s="8"/>
    </row>
    <row r="133" spans="1:13" ht="12.75">
      <c r="A133" s="18">
        <v>135</v>
      </c>
      <c r="B133" s="6" t="s">
        <v>35</v>
      </c>
      <c r="C133" s="36">
        <v>6686</v>
      </c>
      <c r="D133" s="36">
        <v>1918.86</v>
      </c>
      <c r="E133" s="36">
        <v>7684.63</v>
      </c>
      <c r="F133" s="36">
        <v>22898.76</v>
      </c>
      <c r="G133" s="36">
        <v>0</v>
      </c>
      <c r="H133" s="36">
        <v>0</v>
      </c>
      <c r="I133" s="36">
        <v>0</v>
      </c>
      <c r="J133" s="36">
        <v>2345.22</v>
      </c>
      <c r="K133" s="36">
        <v>0</v>
      </c>
      <c r="L133" s="33">
        <f t="shared" si="1"/>
        <v>41533.47</v>
      </c>
      <c r="M133" s="8"/>
    </row>
    <row r="134" spans="1:13" ht="12.75">
      <c r="A134" s="18">
        <v>136</v>
      </c>
      <c r="B134" s="6" t="s">
        <v>123</v>
      </c>
      <c r="C134" s="36">
        <v>870147</v>
      </c>
      <c r="D134" s="36">
        <v>25547.67</v>
      </c>
      <c r="E134" s="36">
        <v>156380.11</v>
      </c>
      <c r="F134" s="36">
        <v>210063.87</v>
      </c>
      <c r="G134" s="36">
        <v>1411176.03</v>
      </c>
      <c r="H134" s="36">
        <v>0</v>
      </c>
      <c r="I134" s="36">
        <v>0</v>
      </c>
      <c r="J134" s="36">
        <v>300020.65</v>
      </c>
      <c r="K134" s="36">
        <v>100453.31</v>
      </c>
      <c r="L134" s="33">
        <f t="shared" si="1"/>
        <v>3073788.6399999997</v>
      </c>
      <c r="M134" s="8"/>
    </row>
    <row r="135" spans="1:13" ht="12.75">
      <c r="A135" s="18">
        <v>137</v>
      </c>
      <c r="B135" s="6" t="s">
        <v>124</v>
      </c>
      <c r="C135" s="36">
        <v>0</v>
      </c>
      <c r="D135" s="36">
        <v>0</v>
      </c>
      <c r="E135" s="36">
        <v>1984.72</v>
      </c>
      <c r="F135" s="36">
        <v>0</v>
      </c>
      <c r="G135" s="36">
        <v>0</v>
      </c>
      <c r="H135" s="36">
        <v>0</v>
      </c>
      <c r="I135" s="36">
        <v>0</v>
      </c>
      <c r="J135" s="36">
        <v>706.36</v>
      </c>
      <c r="K135" s="36">
        <v>0</v>
      </c>
      <c r="L135" s="33">
        <f aca="true" t="shared" si="2" ref="L135:L145">SUM(C135:K135)</f>
        <v>2691.08</v>
      </c>
      <c r="M135" s="8"/>
    </row>
    <row r="136" spans="1:13" ht="12.75">
      <c r="A136" s="18">
        <v>138</v>
      </c>
      <c r="B136" s="6" t="s">
        <v>137</v>
      </c>
      <c r="C136" s="36" t="s">
        <v>176</v>
      </c>
      <c r="D136" s="36" t="s">
        <v>176</v>
      </c>
      <c r="E136" s="36" t="s">
        <v>176</v>
      </c>
      <c r="F136" s="36" t="s">
        <v>176</v>
      </c>
      <c r="G136" s="36" t="s">
        <v>176</v>
      </c>
      <c r="H136" s="36" t="s">
        <v>176</v>
      </c>
      <c r="I136" s="36" t="s">
        <v>176</v>
      </c>
      <c r="J136" s="36" t="s">
        <v>176</v>
      </c>
      <c r="K136" s="36" t="s">
        <v>176</v>
      </c>
      <c r="L136" s="33">
        <f t="shared" si="2"/>
        <v>0</v>
      </c>
      <c r="M136" s="8"/>
    </row>
    <row r="137" spans="1:13" ht="12.75">
      <c r="A137" s="18">
        <v>139</v>
      </c>
      <c r="B137" s="6" t="s">
        <v>125</v>
      </c>
      <c r="C137" s="36">
        <v>122774</v>
      </c>
      <c r="D137" s="36">
        <v>0</v>
      </c>
      <c r="E137" s="36">
        <v>23095.54</v>
      </c>
      <c r="F137" s="36">
        <v>15029.49</v>
      </c>
      <c r="G137" s="36">
        <v>0</v>
      </c>
      <c r="H137" s="36">
        <v>0</v>
      </c>
      <c r="I137" s="36">
        <v>0</v>
      </c>
      <c r="J137" s="36">
        <v>41381.41</v>
      </c>
      <c r="K137" s="36">
        <v>0</v>
      </c>
      <c r="L137" s="33">
        <f t="shared" si="2"/>
        <v>202280.44</v>
      </c>
      <c r="M137" s="8"/>
    </row>
    <row r="138" spans="1:13" ht="12.75">
      <c r="A138" s="18">
        <v>140</v>
      </c>
      <c r="B138" s="6" t="s">
        <v>138</v>
      </c>
      <c r="C138" s="36" t="s">
        <v>176</v>
      </c>
      <c r="D138" s="36" t="s">
        <v>176</v>
      </c>
      <c r="E138" s="36" t="s">
        <v>176</v>
      </c>
      <c r="F138" s="36" t="s">
        <v>176</v>
      </c>
      <c r="G138" s="36" t="s">
        <v>176</v>
      </c>
      <c r="H138" s="36" t="s">
        <v>176</v>
      </c>
      <c r="I138" s="36" t="s">
        <v>176</v>
      </c>
      <c r="J138" s="36" t="s">
        <v>176</v>
      </c>
      <c r="K138" s="36" t="s">
        <v>176</v>
      </c>
      <c r="L138" s="33">
        <f t="shared" si="2"/>
        <v>0</v>
      </c>
      <c r="M138" s="8"/>
    </row>
    <row r="139" spans="1:13" ht="12.75">
      <c r="A139" s="18">
        <v>142</v>
      </c>
      <c r="B139" s="6" t="s">
        <v>126</v>
      </c>
      <c r="C139" s="36">
        <v>9043</v>
      </c>
      <c r="D139" s="36">
        <v>0</v>
      </c>
      <c r="E139" s="36">
        <v>9933.45</v>
      </c>
      <c r="F139" s="36">
        <v>14229.43</v>
      </c>
      <c r="G139" s="36">
        <v>0</v>
      </c>
      <c r="H139" s="36">
        <v>0</v>
      </c>
      <c r="I139" s="36">
        <v>0</v>
      </c>
      <c r="J139" s="36">
        <v>6191.72</v>
      </c>
      <c r="K139" s="36">
        <v>0</v>
      </c>
      <c r="L139" s="33">
        <f t="shared" si="2"/>
        <v>39397.600000000006</v>
      </c>
      <c r="M139" s="8"/>
    </row>
    <row r="140" spans="1:13" ht="12.75">
      <c r="A140" s="18">
        <v>143</v>
      </c>
      <c r="B140" s="6" t="s">
        <v>127</v>
      </c>
      <c r="C140" s="36">
        <v>50290</v>
      </c>
      <c r="D140" s="36">
        <v>0</v>
      </c>
      <c r="E140" s="36">
        <v>27375.7</v>
      </c>
      <c r="F140" s="36">
        <v>23566.66</v>
      </c>
      <c r="G140" s="36">
        <v>0</v>
      </c>
      <c r="H140" s="36">
        <v>0</v>
      </c>
      <c r="I140" s="36">
        <v>0</v>
      </c>
      <c r="J140" s="36">
        <v>34993.38</v>
      </c>
      <c r="K140" s="36">
        <v>0</v>
      </c>
      <c r="L140" s="33">
        <f t="shared" si="2"/>
        <v>136225.74</v>
      </c>
      <c r="M140" s="8"/>
    </row>
    <row r="141" spans="1:13" ht="12.75">
      <c r="A141" s="18">
        <v>144</v>
      </c>
      <c r="B141" s="6" t="s">
        <v>128</v>
      </c>
      <c r="C141" s="36">
        <v>11259</v>
      </c>
      <c r="D141" s="36">
        <v>0</v>
      </c>
      <c r="E141" s="36">
        <v>15127.92</v>
      </c>
      <c r="F141" s="36">
        <v>6577.44</v>
      </c>
      <c r="G141" s="36">
        <v>0</v>
      </c>
      <c r="H141" s="36">
        <v>0</v>
      </c>
      <c r="I141" s="36">
        <v>0</v>
      </c>
      <c r="J141" s="36">
        <v>8564.56</v>
      </c>
      <c r="K141" s="36">
        <v>0</v>
      </c>
      <c r="L141" s="33">
        <f t="shared" si="2"/>
        <v>41528.92</v>
      </c>
      <c r="M141" s="8"/>
    </row>
    <row r="142" spans="1:13" ht="12.75">
      <c r="A142" s="18"/>
      <c r="B142" s="6"/>
      <c r="C142" s="36" t="s">
        <v>176</v>
      </c>
      <c r="D142" s="36" t="s">
        <v>176</v>
      </c>
      <c r="E142" s="36" t="s">
        <v>176</v>
      </c>
      <c r="F142" s="36" t="s">
        <v>176</v>
      </c>
      <c r="G142" s="36"/>
      <c r="H142" s="36"/>
      <c r="I142" s="36" t="s">
        <v>176</v>
      </c>
      <c r="J142" s="36" t="s">
        <v>176</v>
      </c>
      <c r="K142" s="36"/>
      <c r="L142" s="33">
        <f t="shared" si="2"/>
        <v>0</v>
      </c>
      <c r="M142" s="8"/>
    </row>
    <row r="143" spans="1:13" ht="12.75">
      <c r="A143" s="18"/>
      <c r="B143" s="30" t="s">
        <v>5</v>
      </c>
      <c r="C143" s="36" t="s">
        <v>176</v>
      </c>
      <c r="D143" s="36" t="s">
        <v>176</v>
      </c>
      <c r="E143" s="36" t="s">
        <v>176</v>
      </c>
      <c r="F143" s="36" t="s">
        <v>176</v>
      </c>
      <c r="G143" s="36"/>
      <c r="H143" s="36"/>
      <c r="I143" s="36" t="s">
        <v>176</v>
      </c>
      <c r="J143" s="36" t="s">
        <v>176</v>
      </c>
      <c r="K143" s="36"/>
      <c r="L143" s="33">
        <f t="shared" si="2"/>
        <v>0</v>
      </c>
      <c r="M143" s="8"/>
    </row>
    <row r="144" spans="1:13" ht="12.75">
      <c r="A144" s="18">
        <v>202</v>
      </c>
      <c r="B144" s="6" t="s">
        <v>129</v>
      </c>
      <c r="C144" s="36">
        <v>5159</v>
      </c>
      <c r="D144" s="36">
        <v>0</v>
      </c>
      <c r="E144" s="36">
        <v>3141.62</v>
      </c>
      <c r="F144" s="36">
        <v>4239.57</v>
      </c>
      <c r="G144" s="36">
        <v>0</v>
      </c>
      <c r="H144" s="36">
        <v>0</v>
      </c>
      <c r="I144" s="36">
        <v>0</v>
      </c>
      <c r="J144" s="36">
        <v>535.78</v>
      </c>
      <c r="K144" s="36">
        <v>0</v>
      </c>
      <c r="L144" s="33">
        <f t="shared" si="2"/>
        <v>13075.97</v>
      </c>
      <c r="M144" s="8"/>
    </row>
    <row r="145" spans="1:13" ht="12.75">
      <c r="A145" s="18">
        <v>207</v>
      </c>
      <c r="B145" s="6" t="s">
        <v>130</v>
      </c>
      <c r="C145" s="36">
        <v>0</v>
      </c>
      <c r="D145" s="36">
        <v>0</v>
      </c>
      <c r="E145" s="36">
        <v>3370.41</v>
      </c>
      <c r="F145" s="36">
        <v>4787.82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3">
        <f t="shared" si="2"/>
        <v>8158.23</v>
      </c>
      <c r="M145" s="8"/>
    </row>
    <row r="146" spans="1:13" ht="12.75">
      <c r="A146" s="18"/>
      <c r="B146" s="6"/>
      <c r="C146" s="36"/>
      <c r="D146" s="36"/>
      <c r="E146" s="36"/>
      <c r="F146" s="29"/>
      <c r="G146" s="36"/>
      <c r="H146" s="36"/>
      <c r="I146" s="36"/>
      <c r="J146" s="36"/>
      <c r="K146" s="36"/>
      <c r="L146" s="36"/>
      <c r="M146" s="8"/>
    </row>
    <row r="147" spans="2:12" ht="12.75">
      <c r="B147" s="32" t="s">
        <v>153</v>
      </c>
      <c r="C147" s="33">
        <f aca="true" t="shared" si="3" ref="C147:I147">SUM(C6:C146)</f>
        <v>10856952.5</v>
      </c>
      <c r="D147" s="33">
        <f t="shared" si="3"/>
        <v>983050.4400000001</v>
      </c>
      <c r="E147" s="33">
        <f t="shared" si="3"/>
        <v>5801932.000000002</v>
      </c>
      <c r="F147" s="33">
        <f t="shared" si="3"/>
        <v>10347212.17</v>
      </c>
      <c r="G147" s="33">
        <f t="shared" si="3"/>
        <v>28808283.270000003</v>
      </c>
      <c r="H147" s="33">
        <f t="shared" si="3"/>
        <v>68948</v>
      </c>
      <c r="I147" s="33">
        <f t="shared" si="3"/>
        <v>1730022.4199999997</v>
      </c>
      <c r="J147" s="33">
        <f>SUM(J6:J146)</f>
        <v>5219699.929999999</v>
      </c>
      <c r="K147" s="33">
        <f>SUM(K6:K146)</f>
        <v>2750914.0700000003</v>
      </c>
      <c r="L147" s="33">
        <f>SUM(L6:L146)</f>
        <v>66567014.79999999</v>
      </c>
    </row>
    <row r="148" spans="2:12" ht="12.75"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ht="15">
      <c r="A150" s="17" t="s">
        <v>185</v>
      </c>
    </row>
    <row r="151" ht="15">
      <c r="A151" s="16" t="s">
        <v>217</v>
      </c>
    </row>
    <row r="152" spans="1:11" ht="25.5" customHeight="1">
      <c r="A152" s="75" t="s">
        <v>218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</row>
  </sheetData>
  <sheetProtection password="A61E" sheet="1" objects="1" scenarios="1"/>
  <mergeCells count="1">
    <mergeCell ref="A152:K152"/>
  </mergeCells>
  <printOptions horizontalCentered="1"/>
  <pageMargins left="0.5" right="0.5" top="0.75" bottom="0.75" header="0.5" footer="0.5"/>
  <pageSetup fitToHeight="5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61"/>
  <sheetViews>
    <sheetView zoomScale="75" zoomScaleNormal="75" workbookViewId="0" topLeftCell="A1">
      <pane xSplit="1" ySplit="5" topLeftCell="B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8" width="17.7109375" style="0" customWidth="1"/>
  </cols>
  <sheetData>
    <row r="1" spans="1:9" ht="12.75">
      <c r="A1" s="11" t="s">
        <v>179</v>
      </c>
      <c r="B1" s="7"/>
      <c r="C1" s="7"/>
      <c r="D1" s="7"/>
      <c r="E1" s="7"/>
      <c r="F1" s="7"/>
      <c r="G1" s="7"/>
      <c r="H1" s="7"/>
      <c r="I1" s="7"/>
    </row>
    <row r="2" spans="1:9" ht="12.75">
      <c r="A2" s="11" t="s">
        <v>172</v>
      </c>
      <c r="B2" s="7"/>
      <c r="C2" s="7"/>
      <c r="D2" s="7"/>
      <c r="E2" s="7"/>
      <c r="F2" s="7"/>
      <c r="G2" s="7"/>
      <c r="H2" s="7"/>
      <c r="I2" s="7"/>
    </row>
    <row r="3" spans="1:9" ht="13.5" thickBot="1">
      <c r="A3" s="40" t="s">
        <v>219</v>
      </c>
      <c r="B3" s="19"/>
      <c r="C3" s="19"/>
      <c r="D3" s="19"/>
      <c r="E3" s="19"/>
      <c r="F3" s="19"/>
      <c r="G3" s="19"/>
      <c r="H3" s="19"/>
      <c r="I3" s="7"/>
    </row>
    <row r="4" spans="1:9" ht="39.75" customHeight="1" thickBot="1">
      <c r="A4" s="23" t="s">
        <v>131</v>
      </c>
      <c r="B4" s="21" t="s">
        <v>166</v>
      </c>
      <c r="C4" s="26" t="s">
        <v>150</v>
      </c>
      <c r="D4" s="26" t="s">
        <v>151</v>
      </c>
      <c r="E4" s="26" t="s">
        <v>192</v>
      </c>
      <c r="F4" s="26" t="s">
        <v>190</v>
      </c>
      <c r="G4" s="26" t="s">
        <v>191</v>
      </c>
      <c r="H4" s="27" t="s">
        <v>152</v>
      </c>
      <c r="I4" s="7"/>
    </row>
    <row r="5" spans="1:9" ht="12.75">
      <c r="A5" s="7"/>
      <c r="B5" s="4" t="s">
        <v>3</v>
      </c>
      <c r="C5" s="7"/>
      <c r="D5" s="7"/>
      <c r="E5" s="7"/>
      <c r="F5" s="7"/>
      <c r="G5" s="7"/>
      <c r="H5" s="7"/>
      <c r="I5" s="7"/>
    </row>
    <row r="6" spans="1:9" ht="12.75">
      <c r="A6" s="18">
        <v>1</v>
      </c>
      <c r="B6" s="6" t="s">
        <v>6</v>
      </c>
      <c r="C6" s="36">
        <v>507494.97</v>
      </c>
      <c r="D6" s="29">
        <f>VLOOKUP(A6,'14A'!$A$6:$M$145,13,FALSE)</f>
        <v>26240605.95</v>
      </c>
      <c r="E6" s="29">
        <f>VLOOKUP($A6,'14B'!$A$6:$L$145,5,FALSE)</f>
        <v>917737</v>
      </c>
      <c r="F6" s="36">
        <f>VLOOKUP($A6,'14C'!A7:T146,20,FALSE)</f>
        <v>4014509.2699999996</v>
      </c>
      <c r="G6" s="36">
        <f>VLOOKUP($A6,'14D'!$A$6:$L$145,12,FALSE)</f>
        <v>174003.87</v>
      </c>
      <c r="H6" s="37">
        <f>SUM(C6:G6)</f>
        <v>31854351.06</v>
      </c>
      <c r="I6" s="7"/>
    </row>
    <row r="7" spans="1:9" ht="12.75">
      <c r="A7" s="18">
        <v>2</v>
      </c>
      <c r="B7" s="6" t="s">
        <v>7</v>
      </c>
      <c r="C7" s="36">
        <v>268436</v>
      </c>
      <c r="D7" s="29">
        <f>VLOOKUP(A7,'14A'!$A$6:$M$145,13,FALSE)</f>
        <v>40526418.06</v>
      </c>
      <c r="E7" s="29">
        <f>VLOOKUP($A7,'14B'!$A$6:$L$145,5,FALSE)</f>
        <v>1273554</v>
      </c>
      <c r="F7" s="36">
        <f>VLOOKUP($A7,'14C'!A8:T147,20,FALSE)</f>
        <v>3772291.2600000002</v>
      </c>
      <c r="G7" s="36">
        <f>VLOOKUP($A7,'14D'!$A$6:$L$145,12,FALSE)</f>
        <v>240030.74</v>
      </c>
      <c r="H7" s="37">
        <f aca="true" t="shared" si="0" ref="H7:H71">SUM(C7:G7)</f>
        <v>46080730.06</v>
      </c>
      <c r="I7" s="7"/>
    </row>
    <row r="8" spans="1:9" ht="12.75">
      <c r="A8" s="18">
        <v>3</v>
      </c>
      <c r="B8" s="6" t="s">
        <v>140</v>
      </c>
      <c r="C8" s="36">
        <v>6411.5</v>
      </c>
      <c r="D8" s="29">
        <f>VLOOKUP(A8,'14A'!$A$6:$M$145,13,FALSE)</f>
        <v>16104332.719999999</v>
      </c>
      <c r="E8" s="29">
        <f>VLOOKUP($A8,'14B'!$A$6:$L$145,5,FALSE)</f>
        <v>730979</v>
      </c>
      <c r="F8" s="36">
        <f>VLOOKUP($A8,'14C'!A9:T148,20,FALSE)</f>
        <v>1780893.81</v>
      </c>
      <c r="G8" s="36">
        <f>VLOOKUP($A8,'14D'!$A$6:$L$145,12,FALSE)</f>
        <v>179970.52000000002</v>
      </c>
      <c r="H8" s="37">
        <f t="shared" si="0"/>
        <v>18802587.549999997</v>
      </c>
      <c r="I8" s="7"/>
    </row>
    <row r="9" spans="1:9" ht="12.75">
      <c r="A9" s="18">
        <v>4</v>
      </c>
      <c r="B9" s="6" t="s">
        <v>8</v>
      </c>
      <c r="C9" s="36">
        <v>2500</v>
      </c>
      <c r="D9" s="29">
        <f>VLOOKUP(A9,'14A'!$A$6:$M$145,13,FALSE)</f>
        <v>9191456.36</v>
      </c>
      <c r="E9" s="29">
        <f>VLOOKUP($A9,'14B'!$A$6:$L$145,5,FALSE)</f>
        <v>395326</v>
      </c>
      <c r="F9" s="36">
        <f>VLOOKUP($A9,'14C'!A10:T149,20,FALSE)</f>
        <v>876409.0499999999</v>
      </c>
      <c r="G9" s="36">
        <f>VLOOKUP($A9,'14D'!$A$6:$L$145,12,FALSE)</f>
        <v>39186.15</v>
      </c>
      <c r="H9" s="37">
        <f t="shared" si="0"/>
        <v>10504877.56</v>
      </c>
      <c r="I9" s="7"/>
    </row>
    <row r="10" spans="1:9" ht="12.75">
      <c r="A10" s="18">
        <v>5</v>
      </c>
      <c r="B10" s="6" t="s">
        <v>9</v>
      </c>
      <c r="C10" s="36">
        <v>35407.5</v>
      </c>
      <c r="D10" s="29">
        <f>VLOOKUP(A10,'14A'!$A$6:$M$145,13,FALSE)</f>
        <v>23918970.1</v>
      </c>
      <c r="E10" s="29">
        <f>VLOOKUP($A10,'14B'!$A$6:$L$145,5,FALSE)</f>
        <v>896487</v>
      </c>
      <c r="F10" s="36">
        <f>VLOOKUP($A10,'14C'!A11:T150,20,FALSE)</f>
        <v>2973287.3699999996</v>
      </c>
      <c r="G10" s="36">
        <f>VLOOKUP($A10,'14D'!$A$6:$L$145,12,FALSE)</f>
        <v>287572.69</v>
      </c>
      <c r="H10" s="37">
        <f t="shared" si="0"/>
        <v>28111724.660000004</v>
      </c>
      <c r="I10" s="7"/>
    </row>
    <row r="11" spans="1:9" ht="12.75">
      <c r="A11" s="18">
        <v>6</v>
      </c>
      <c r="B11" s="6" t="s">
        <v>10</v>
      </c>
      <c r="C11" s="36">
        <v>95976.69</v>
      </c>
      <c r="D11" s="29">
        <f>VLOOKUP(A11,'14A'!$A$6:$M$145,13,FALSE)</f>
        <v>11804144.32</v>
      </c>
      <c r="E11" s="29">
        <f>VLOOKUP($A11,'14B'!$A$6:$L$145,5,FALSE)</f>
        <v>496585</v>
      </c>
      <c r="F11" s="36">
        <f>VLOOKUP($A11,'14C'!A12:T151,20,FALSE)</f>
        <v>1366584.5</v>
      </c>
      <c r="G11" s="36">
        <f>VLOOKUP($A11,'14D'!$A$6:$L$145,12,FALSE)</f>
        <v>97384.44</v>
      </c>
      <c r="H11" s="37">
        <f t="shared" si="0"/>
        <v>13860674.95</v>
      </c>
      <c r="I11" s="7"/>
    </row>
    <row r="12" spans="1:9" ht="12.75">
      <c r="A12" s="18">
        <v>7</v>
      </c>
      <c r="B12" s="6" t="s">
        <v>11</v>
      </c>
      <c r="C12" s="36">
        <v>1957053.68</v>
      </c>
      <c r="D12" s="29">
        <f>VLOOKUP(A12,'14A'!$A$6:$M$145,13,FALSE)</f>
        <v>41036141.92</v>
      </c>
      <c r="E12" s="29">
        <f>VLOOKUP($A12,'14B'!$A$6:$L$145,5,FALSE)</f>
        <v>966106</v>
      </c>
      <c r="F12" s="36">
        <f>VLOOKUP($A12,'14C'!A13:T152,20,FALSE)</f>
        <v>3505478.08</v>
      </c>
      <c r="G12" s="36">
        <f>VLOOKUP($A12,'14D'!$A$6:$L$145,12,FALSE)</f>
        <v>655032.3800000001</v>
      </c>
      <c r="H12" s="37">
        <f t="shared" si="0"/>
        <v>48119812.06</v>
      </c>
      <c r="I12" s="7"/>
    </row>
    <row r="13" spans="1:9" ht="12.75">
      <c r="A13" s="18">
        <v>8</v>
      </c>
      <c r="B13" s="6" t="s">
        <v>12</v>
      </c>
      <c r="C13" s="36">
        <v>1918561.24</v>
      </c>
      <c r="D13" s="29">
        <f>VLOOKUP(A13,'14A'!$A$6:$M$145,13,FALSE)</f>
        <v>51994123.74</v>
      </c>
      <c r="E13" s="29">
        <f>VLOOKUP($A13,'14B'!$A$6:$L$145,5,FALSE)</f>
        <v>1843407</v>
      </c>
      <c r="F13" s="36">
        <f>VLOOKUP($A13,'14C'!A14:T153,20,FALSE)</f>
        <v>5614930.670000001</v>
      </c>
      <c r="G13" s="36">
        <f>VLOOKUP($A13,'14D'!$A$6:$L$145,12,FALSE)</f>
        <v>470096.93</v>
      </c>
      <c r="H13" s="37">
        <f t="shared" si="0"/>
        <v>61841119.580000006</v>
      </c>
      <c r="I13" s="7"/>
    </row>
    <row r="14" spans="1:9" ht="12.75">
      <c r="A14" s="18">
        <v>9</v>
      </c>
      <c r="B14" s="6" t="s">
        <v>13</v>
      </c>
      <c r="C14" s="36">
        <v>1922.88</v>
      </c>
      <c r="D14" s="29">
        <f>VLOOKUP(A14,'14A'!$A$6:$M$145,13,FALSE)</f>
        <v>1684623.9</v>
      </c>
      <c r="E14" s="29">
        <f>VLOOKUP($A14,'14B'!$A$6:$L$145,5,FALSE)</f>
        <v>135062</v>
      </c>
      <c r="F14" s="36">
        <f>VLOOKUP($A14,'14C'!A15:T154,20,FALSE)</f>
        <v>280065</v>
      </c>
      <c r="G14" s="36">
        <f>VLOOKUP($A14,'14D'!$A$6:$L$145,12,FALSE)</f>
        <v>14411.68</v>
      </c>
      <c r="H14" s="37">
        <f t="shared" si="0"/>
        <v>2116085.46</v>
      </c>
      <c r="I14" s="7"/>
    </row>
    <row r="15" spans="1:9" ht="15">
      <c r="A15" s="18">
        <v>10</v>
      </c>
      <c r="B15" s="6" t="s">
        <v>205</v>
      </c>
      <c r="C15" s="36">
        <v>34145.63</v>
      </c>
      <c r="D15" s="29">
        <f>VLOOKUP(A15,'14A'!$A$6:$M$145,13,FALSE)</f>
        <v>48224458.480000004</v>
      </c>
      <c r="E15" s="29">
        <f>VLOOKUP($A15,'14B'!$A$6:$L$145,5,FALSE)</f>
        <v>1882118</v>
      </c>
      <c r="F15" s="36">
        <f>VLOOKUP($A15,'14C'!A16:T155,20,FALSE)</f>
        <v>4435245.65</v>
      </c>
      <c r="G15" s="36">
        <f>VLOOKUP($A15,'14D'!$A$6:$L$145,12,FALSE)</f>
        <v>549008.1799999999</v>
      </c>
      <c r="H15" s="37">
        <f t="shared" si="0"/>
        <v>55124975.940000005</v>
      </c>
      <c r="I15" s="7"/>
    </row>
    <row r="16" spans="1:9" ht="12.75">
      <c r="A16" s="18">
        <v>11</v>
      </c>
      <c r="B16" s="6" t="s">
        <v>14</v>
      </c>
      <c r="C16" s="36">
        <v>3175</v>
      </c>
      <c r="D16" s="29">
        <f>VLOOKUP(A16,'14A'!$A$6:$M$145,13,FALSE)</f>
        <v>4895610.3</v>
      </c>
      <c r="E16" s="29">
        <f>VLOOKUP($A16,'14B'!$A$6:$L$145,5,FALSE)</f>
        <v>253077</v>
      </c>
      <c r="F16" s="36">
        <f>VLOOKUP($A16,'14C'!A17:T156,20,FALSE)</f>
        <v>507632.86</v>
      </c>
      <c r="G16" s="36">
        <f>VLOOKUP($A16,'14D'!$A$6:$L$145,12,FALSE)</f>
        <v>30766.63</v>
      </c>
      <c r="H16" s="37">
        <f t="shared" si="0"/>
        <v>5690261.79</v>
      </c>
      <c r="I16" s="7"/>
    </row>
    <row r="17" spans="1:9" ht="12.75">
      <c r="A17" s="18">
        <v>12</v>
      </c>
      <c r="B17" s="6" t="s">
        <v>15</v>
      </c>
      <c r="C17" s="36">
        <v>34245</v>
      </c>
      <c r="D17" s="29">
        <f>VLOOKUP(A17,'14A'!$A$6:$M$145,13,FALSE)</f>
        <v>22740757.43</v>
      </c>
      <c r="E17" s="29">
        <f>VLOOKUP($A17,'14B'!$A$6:$L$145,5,FALSE)</f>
        <v>823137</v>
      </c>
      <c r="F17" s="36">
        <f>VLOOKUP($A17,'14C'!A18:T157,20,FALSE)</f>
        <v>1648322.82</v>
      </c>
      <c r="G17" s="36">
        <f>VLOOKUP($A17,'14D'!$A$6:$L$145,12,FALSE)</f>
        <v>155626.13000000003</v>
      </c>
      <c r="H17" s="37">
        <f t="shared" si="0"/>
        <v>25402088.38</v>
      </c>
      <c r="I17" s="7"/>
    </row>
    <row r="18" spans="1:9" ht="12.75">
      <c r="A18" s="18">
        <v>13</v>
      </c>
      <c r="B18" s="6" t="s">
        <v>16</v>
      </c>
      <c r="C18" s="36">
        <v>187631.91</v>
      </c>
      <c r="D18" s="29">
        <f>VLOOKUP(A18,'14A'!$A$6:$M$145,13,FALSE)</f>
        <v>12643335.219999999</v>
      </c>
      <c r="E18" s="29">
        <f>VLOOKUP($A18,'14B'!$A$6:$L$145,5,FALSE)</f>
        <v>487844</v>
      </c>
      <c r="F18" s="36">
        <f>VLOOKUP($A18,'14C'!A19:T158,20,FALSE)</f>
        <v>2259001.42</v>
      </c>
      <c r="G18" s="36">
        <f>VLOOKUP($A18,'14D'!$A$6:$L$145,12,FALSE)</f>
        <v>67535.32999999999</v>
      </c>
      <c r="H18" s="37">
        <f t="shared" si="0"/>
        <v>15645347.879999999</v>
      </c>
      <c r="I18" s="7"/>
    </row>
    <row r="19" spans="1:9" ht="12.75">
      <c r="A19" s="18">
        <v>14</v>
      </c>
      <c r="B19" s="6" t="s">
        <v>17</v>
      </c>
      <c r="C19" s="36">
        <v>12197</v>
      </c>
      <c r="D19" s="29">
        <f>VLOOKUP(A19,'14A'!$A$6:$M$145,13,FALSE)</f>
        <v>18109483.92</v>
      </c>
      <c r="E19" s="29">
        <f>VLOOKUP($A19,'14B'!$A$6:$L$145,5,FALSE)</f>
        <v>654157</v>
      </c>
      <c r="F19" s="36">
        <f>VLOOKUP($A19,'14C'!A20:T159,20,FALSE)</f>
        <v>3040923.8899999997</v>
      </c>
      <c r="G19" s="36">
        <f>VLOOKUP($A19,'14D'!$A$6:$L$145,12,FALSE)</f>
        <v>143996.82</v>
      </c>
      <c r="H19" s="37">
        <f t="shared" si="0"/>
        <v>21960758.630000003</v>
      </c>
      <c r="I19" s="7"/>
    </row>
    <row r="20" spans="1:9" ht="12.75">
      <c r="A20" s="18">
        <v>15</v>
      </c>
      <c r="B20" s="6" t="s">
        <v>18</v>
      </c>
      <c r="C20" s="36">
        <v>139844.32</v>
      </c>
      <c r="D20" s="29">
        <f>VLOOKUP(A20,'14A'!$A$6:$M$145,13,FALSE)</f>
        <v>11931190.95</v>
      </c>
      <c r="E20" s="29">
        <f>VLOOKUP($A20,'14B'!$A$6:$L$145,5,FALSE)</f>
        <v>460067</v>
      </c>
      <c r="F20" s="36">
        <f>VLOOKUP($A20,'14C'!A21:T160,20,FALSE)</f>
        <v>1648962.29</v>
      </c>
      <c r="G20" s="36">
        <f>VLOOKUP($A20,'14D'!$A$6:$L$145,12,FALSE)</f>
        <v>71657.72</v>
      </c>
      <c r="H20" s="37">
        <f t="shared" si="0"/>
        <v>14251722.28</v>
      </c>
      <c r="I20" s="7"/>
    </row>
    <row r="21" spans="1:9" ht="12.75">
      <c r="A21" s="18">
        <v>16</v>
      </c>
      <c r="B21" s="6" t="s">
        <v>19</v>
      </c>
      <c r="C21" s="36">
        <v>11351</v>
      </c>
      <c r="D21" s="29">
        <f>VLOOKUP(A21,'14A'!$A$6:$M$145,13,FALSE)</f>
        <v>43791050.34</v>
      </c>
      <c r="E21" s="29">
        <f>VLOOKUP($A21,'14B'!$A$6:$L$145,5,FALSE)</f>
        <v>1633538</v>
      </c>
      <c r="F21" s="36">
        <f>VLOOKUP($A21,'14C'!A22:T161,20,FALSE)</f>
        <v>5131229.01</v>
      </c>
      <c r="G21" s="36">
        <f>VLOOKUP($A21,'14D'!$A$6:$L$145,12,FALSE)</f>
        <v>274498.07</v>
      </c>
      <c r="H21" s="37">
        <f t="shared" si="0"/>
        <v>50841666.42</v>
      </c>
      <c r="I21" s="7"/>
    </row>
    <row r="22" spans="1:9" ht="12.75">
      <c r="A22" s="18">
        <v>17</v>
      </c>
      <c r="B22" s="6" t="s">
        <v>20</v>
      </c>
      <c r="C22" s="36">
        <v>21169.93</v>
      </c>
      <c r="D22" s="29">
        <f>VLOOKUP(A22,'14A'!$A$6:$M$145,13,FALSE)</f>
        <v>19741959.1</v>
      </c>
      <c r="E22" s="29">
        <f>VLOOKUP($A22,'14B'!$A$6:$L$145,5,FALSE)</f>
        <v>739777</v>
      </c>
      <c r="F22" s="36">
        <f>VLOOKUP($A22,'14C'!A23:T162,20,FALSE)</f>
        <v>1932319.8</v>
      </c>
      <c r="G22" s="36">
        <f>VLOOKUP($A22,'14D'!$A$6:$L$145,12,FALSE)</f>
        <v>99576.74</v>
      </c>
      <c r="H22" s="37">
        <f t="shared" si="0"/>
        <v>22534802.57</v>
      </c>
      <c r="I22" s="7"/>
    </row>
    <row r="23" spans="1:9" ht="12.75">
      <c r="A23" s="18">
        <v>18</v>
      </c>
      <c r="B23" s="6" t="s">
        <v>21</v>
      </c>
      <c r="C23" s="36">
        <v>446316.42</v>
      </c>
      <c r="D23" s="29">
        <f>VLOOKUP(A23,'14A'!$A$6:$M$145,13,FALSE)</f>
        <v>20664160.7</v>
      </c>
      <c r="E23" s="29">
        <f>VLOOKUP($A23,'14B'!$A$6:$L$145,5,FALSE)</f>
        <v>791055</v>
      </c>
      <c r="F23" s="36">
        <f>VLOOKUP($A23,'14C'!A24:T163,20,FALSE)</f>
        <v>2911509.9000000004</v>
      </c>
      <c r="G23" s="36">
        <f>VLOOKUP($A23,'14D'!$A$6:$L$145,12,FALSE)</f>
        <v>189803.45</v>
      </c>
      <c r="H23" s="37">
        <f t="shared" si="0"/>
        <v>25002845.470000003</v>
      </c>
      <c r="I23" s="7"/>
    </row>
    <row r="24" spans="1:9" ht="12.75">
      <c r="A24" s="18">
        <v>19</v>
      </c>
      <c r="B24" s="6" t="s">
        <v>22</v>
      </c>
      <c r="C24" s="36">
        <v>4000</v>
      </c>
      <c r="D24" s="29">
        <f>VLOOKUP(A24,'14A'!$A$6:$M$145,13,FALSE)</f>
        <v>4388947.8</v>
      </c>
      <c r="E24" s="29">
        <f>VLOOKUP($A24,'14B'!$A$6:$L$145,5,FALSE)</f>
        <v>351096.51</v>
      </c>
      <c r="F24" s="36">
        <f>VLOOKUP($A24,'14C'!A25:T164,20,FALSE)</f>
        <v>507015.73000000004</v>
      </c>
      <c r="G24" s="36">
        <f>VLOOKUP($A24,'14D'!$A$6:$L$145,12,FALSE)</f>
        <v>60979.31</v>
      </c>
      <c r="H24" s="37">
        <f t="shared" si="0"/>
        <v>5312039.35</v>
      </c>
      <c r="I24" s="7"/>
    </row>
    <row r="25" spans="1:9" ht="12.75">
      <c r="A25" s="18">
        <v>20</v>
      </c>
      <c r="B25" s="6" t="s">
        <v>23</v>
      </c>
      <c r="C25" s="36">
        <v>56768.16</v>
      </c>
      <c r="D25" s="29">
        <f>VLOOKUP(A25,'14A'!$A$6:$M$145,13,FALSE)</f>
        <v>12171654.74</v>
      </c>
      <c r="E25" s="29">
        <f>VLOOKUP($A25,'14B'!$A$6:$L$145,5,FALSE)</f>
        <v>496683</v>
      </c>
      <c r="F25" s="36">
        <f>VLOOKUP($A25,'14C'!A26:T165,20,FALSE)</f>
        <v>1841585.6500000001</v>
      </c>
      <c r="G25" s="36">
        <f>VLOOKUP($A25,'14D'!$A$6:$L$145,12,FALSE)</f>
        <v>63596.3</v>
      </c>
      <c r="H25" s="37">
        <f t="shared" si="0"/>
        <v>14630287.850000001</v>
      </c>
      <c r="I25" s="7"/>
    </row>
    <row r="26" spans="1:9" ht="12.75">
      <c r="A26" s="18">
        <v>21</v>
      </c>
      <c r="B26" s="6" t="s">
        <v>24</v>
      </c>
      <c r="C26" s="36">
        <v>291588.66</v>
      </c>
      <c r="D26" s="29">
        <f>VLOOKUP(A26,'14A'!$A$6:$M$145,13,FALSE)</f>
        <v>259753881.61</v>
      </c>
      <c r="E26" s="29">
        <f>VLOOKUP($A26,'14B'!$A$6:$L$145,5,FALSE)</f>
        <v>9140924</v>
      </c>
      <c r="F26" s="36">
        <f>VLOOKUP($A26,'14C'!A27:T166,20,FALSE)</f>
        <v>15656437.01</v>
      </c>
      <c r="G26" s="36">
        <f>VLOOKUP($A26,'14D'!$A$6:$L$145,12,FALSE)</f>
        <v>2491307.86</v>
      </c>
      <c r="H26" s="37">
        <f t="shared" si="0"/>
        <v>287334139.14</v>
      </c>
      <c r="I26" s="7"/>
    </row>
    <row r="27" spans="1:9" ht="12.75">
      <c r="A27" s="18">
        <v>22</v>
      </c>
      <c r="B27" s="6" t="s">
        <v>25</v>
      </c>
      <c r="C27" s="36">
        <v>1426.48</v>
      </c>
      <c r="D27" s="29">
        <f>VLOOKUP(A27,'14A'!$A$6:$M$145,13,FALSE)</f>
        <v>7733714.2</v>
      </c>
      <c r="E27" s="29">
        <f>VLOOKUP($A27,'14B'!$A$6:$L$145,5,FALSE)</f>
        <v>330913</v>
      </c>
      <c r="F27" s="36">
        <f>VLOOKUP($A27,'14C'!A28:T167,20,FALSE)</f>
        <v>484611.02</v>
      </c>
      <c r="G27" s="36">
        <f>VLOOKUP($A27,'14D'!$A$6:$L$145,12,FALSE)</f>
        <v>56897.909999999996</v>
      </c>
      <c r="H27" s="37">
        <f t="shared" si="0"/>
        <v>8607562.610000001</v>
      </c>
      <c r="I27" s="7"/>
    </row>
    <row r="28" spans="1:9" ht="12.75">
      <c r="A28" s="18">
        <v>23</v>
      </c>
      <c r="B28" s="6" t="s">
        <v>26</v>
      </c>
      <c r="C28" s="36">
        <v>89732.44</v>
      </c>
      <c r="D28" s="29">
        <f>VLOOKUP(A28,'14A'!$A$6:$M$145,13,FALSE)</f>
        <v>3906988.21</v>
      </c>
      <c r="E28" s="29">
        <f>VLOOKUP($A28,'14B'!$A$6:$L$145,5,FALSE)</f>
        <v>221390</v>
      </c>
      <c r="F28" s="36">
        <f>VLOOKUP($A28,'14C'!A29:T168,20,FALSE)</f>
        <v>396400.22000000003</v>
      </c>
      <c r="G28" s="36">
        <f>VLOOKUP($A28,'14D'!$A$6:$L$145,12,FALSE)</f>
        <v>23574.24</v>
      </c>
      <c r="H28" s="37">
        <f t="shared" si="0"/>
        <v>4638085.11</v>
      </c>
      <c r="I28" s="7"/>
    </row>
    <row r="29" spans="1:9" ht="12.75">
      <c r="A29" s="18">
        <v>24</v>
      </c>
      <c r="B29" s="6" t="s">
        <v>27</v>
      </c>
      <c r="C29" s="36">
        <v>5553</v>
      </c>
      <c r="D29" s="29">
        <f>VLOOKUP(A29,'14A'!$A$6:$M$145,13,FALSE)</f>
        <v>31760504.15</v>
      </c>
      <c r="E29" s="29">
        <f>VLOOKUP($A29,'14B'!$A$6:$L$145,5,FALSE)</f>
        <v>1148688</v>
      </c>
      <c r="F29" s="36">
        <f>VLOOKUP($A29,'14C'!A30:T169,20,FALSE)</f>
        <v>2673921.95</v>
      </c>
      <c r="G29" s="36">
        <f>VLOOKUP($A29,'14D'!$A$6:$L$145,12,FALSE)</f>
        <v>129637.51000000001</v>
      </c>
      <c r="H29" s="37">
        <f t="shared" si="0"/>
        <v>35718304.61</v>
      </c>
      <c r="I29" s="7"/>
    </row>
    <row r="30" spans="1:9" ht="12.75">
      <c r="A30" s="18">
        <v>25</v>
      </c>
      <c r="B30" s="6" t="s">
        <v>28</v>
      </c>
      <c r="C30" s="36">
        <v>24213.76</v>
      </c>
      <c r="D30" s="29">
        <f>VLOOKUP(A30,'14A'!$A$6:$M$145,13,FALSE)</f>
        <v>7822089.92</v>
      </c>
      <c r="E30" s="29">
        <f>VLOOKUP($A30,'14B'!$A$6:$L$145,5,FALSE)</f>
        <v>351144</v>
      </c>
      <c r="F30" s="36">
        <f>VLOOKUP($A30,'14C'!A31:T170,20,FALSE)</f>
        <v>1210389.69</v>
      </c>
      <c r="G30" s="36">
        <f>VLOOKUP($A30,'14D'!$A$6:$L$145,12,FALSE)</f>
        <v>101143.64</v>
      </c>
      <c r="H30" s="37">
        <f t="shared" si="0"/>
        <v>9508981.01</v>
      </c>
      <c r="I30" s="7"/>
    </row>
    <row r="31" spans="1:9" ht="12.75">
      <c r="A31" s="18">
        <v>26</v>
      </c>
      <c r="B31" s="6" t="s">
        <v>29</v>
      </c>
      <c r="C31" s="36">
        <v>6878.6</v>
      </c>
      <c r="D31" s="29">
        <f>VLOOKUP(A31,'14A'!$A$6:$M$145,13,FALSE)</f>
        <v>14160028.36</v>
      </c>
      <c r="E31" s="29">
        <f>VLOOKUP($A31,'14B'!$A$6:$L$145,5,FALSE)</f>
        <v>558840</v>
      </c>
      <c r="F31" s="36">
        <f>VLOOKUP($A31,'14C'!A32:T171,20,FALSE)</f>
        <v>1377900.07</v>
      </c>
      <c r="G31" s="36">
        <f>VLOOKUP($A31,'14D'!$A$6:$L$145,12,FALSE)</f>
        <v>90191.88</v>
      </c>
      <c r="H31" s="37">
        <f t="shared" si="0"/>
        <v>16193838.91</v>
      </c>
      <c r="I31" s="7"/>
    </row>
    <row r="32" spans="1:9" ht="12.75">
      <c r="A32" s="18">
        <v>27</v>
      </c>
      <c r="B32" s="6" t="s">
        <v>30</v>
      </c>
      <c r="C32" s="36">
        <v>1887</v>
      </c>
      <c r="D32" s="29">
        <f>VLOOKUP(A32,'14A'!$A$6:$M$145,13,FALSE)</f>
        <v>24903055.64</v>
      </c>
      <c r="E32" s="29">
        <f>VLOOKUP($A32,'14B'!$A$6:$L$145,5,FALSE)</f>
        <v>933849</v>
      </c>
      <c r="F32" s="36">
        <f>VLOOKUP($A32,'14C'!A33:T172,20,FALSE)</f>
        <v>2249311.71</v>
      </c>
      <c r="G32" s="36">
        <f>VLOOKUP($A32,'14D'!$A$6:$L$145,12,FALSE)</f>
        <v>216983.86</v>
      </c>
      <c r="H32" s="37">
        <f t="shared" si="0"/>
        <v>28305087.21</v>
      </c>
      <c r="I32" s="7"/>
    </row>
    <row r="33" spans="1:9" ht="12.75">
      <c r="A33" s="18">
        <v>28</v>
      </c>
      <c r="B33" s="6" t="s">
        <v>31</v>
      </c>
      <c r="C33" s="36">
        <v>0</v>
      </c>
      <c r="D33" s="29">
        <f>VLOOKUP(A33,'14A'!$A$6:$M$145,13,FALSE)</f>
        <v>7536618.36</v>
      </c>
      <c r="E33" s="29">
        <f>VLOOKUP($A33,'14B'!$A$6:$L$145,5,FALSE)</f>
        <v>334451</v>
      </c>
      <c r="F33" s="36">
        <f>VLOOKUP($A33,'14C'!A34:T173,20,FALSE)</f>
        <v>1323459.8</v>
      </c>
      <c r="G33" s="36">
        <f>VLOOKUP($A33,'14D'!$A$6:$L$145,12,FALSE)</f>
        <v>17258.66</v>
      </c>
      <c r="H33" s="37">
        <f t="shared" si="0"/>
        <v>9211787.82</v>
      </c>
      <c r="I33" s="7"/>
    </row>
    <row r="34" spans="1:9" ht="15">
      <c r="A34" s="18">
        <v>29</v>
      </c>
      <c r="B34" s="6" t="s">
        <v>209</v>
      </c>
      <c r="C34" s="36">
        <v>1437887.01</v>
      </c>
      <c r="D34" s="29">
        <f>VLOOKUP(A34,'14A'!$A$6:$M$145,13,FALSE)</f>
        <v>420513602.38</v>
      </c>
      <c r="E34" s="29">
        <f>VLOOKUP($A34,'14B'!$A$6:$L$145,5,FALSE)</f>
        <v>10218937</v>
      </c>
      <c r="F34" s="36">
        <f>VLOOKUP($A34,'14C'!A35:T174,20,FALSE)</f>
        <v>26927392.620000005</v>
      </c>
      <c r="G34" s="36">
        <f>VLOOKUP($A34,'14D'!$A$6:$L$145,12,FALSE)</f>
        <v>5274090.96</v>
      </c>
      <c r="H34" s="37">
        <f t="shared" si="0"/>
        <v>464371909.96999997</v>
      </c>
      <c r="I34" s="7"/>
    </row>
    <row r="35" spans="1:9" ht="12.75">
      <c r="A35" s="18">
        <v>30</v>
      </c>
      <c r="B35" s="6" t="s">
        <v>32</v>
      </c>
      <c r="C35" s="36">
        <v>536843.24</v>
      </c>
      <c r="D35" s="29">
        <f>VLOOKUP(A35,'14A'!$A$6:$M$145,13,FALSE)</f>
        <v>34541549.38</v>
      </c>
      <c r="E35" s="29">
        <f>VLOOKUP($A35,'14B'!$A$6:$L$145,5,FALSE)</f>
        <v>1062850</v>
      </c>
      <c r="F35" s="36">
        <f>VLOOKUP($A35,'14C'!A36:T175,20,FALSE)</f>
        <v>2239713.2800000003</v>
      </c>
      <c r="G35" s="36">
        <f>VLOOKUP($A35,'14D'!$A$6:$L$145,12,FALSE)</f>
        <v>238658.49</v>
      </c>
      <c r="H35" s="37">
        <f t="shared" si="0"/>
        <v>38619614.39000001</v>
      </c>
      <c r="I35" s="7"/>
    </row>
    <row r="36" spans="1:9" ht="12.75">
      <c r="A36" s="18">
        <v>31</v>
      </c>
      <c r="B36" s="6" t="s">
        <v>33</v>
      </c>
      <c r="C36" s="36">
        <v>3735</v>
      </c>
      <c r="D36" s="29">
        <f>VLOOKUP(A36,'14A'!$A$6:$M$145,13,FALSE)</f>
        <v>10592920.219999999</v>
      </c>
      <c r="E36" s="29">
        <f>VLOOKUP($A36,'14B'!$A$6:$L$145,5,FALSE)</f>
        <v>437098</v>
      </c>
      <c r="F36" s="36">
        <f>VLOOKUP($A36,'14C'!A37:T176,20,FALSE)</f>
        <v>1086130.1800000002</v>
      </c>
      <c r="G36" s="36">
        <f>VLOOKUP($A36,'14D'!$A$6:$L$145,12,FALSE)</f>
        <v>86594.95</v>
      </c>
      <c r="H36" s="37">
        <f t="shared" si="0"/>
        <v>12206478.349999998</v>
      </c>
      <c r="I36" s="7"/>
    </row>
    <row r="37" spans="1:9" ht="12.75">
      <c r="A37" s="18">
        <v>32</v>
      </c>
      <c r="B37" s="6" t="s">
        <v>34</v>
      </c>
      <c r="C37" s="36">
        <v>43514</v>
      </c>
      <c r="D37" s="29">
        <f>VLOOKUP(A37,'14A'!$A$6:$M$145,13,FALSE)</f>
        <v>16131617.08</v>
      </c>
      <c r="E37" s="29">
        <f>VLOOKUP($A37,'14B'!$A$6:$L$145,5,FALSE)</f>
        <v>654670</v>
      </c>
      <c r="F37" s="36">
        <f>VLOOKUP($A37,'14C'!A38:T177,20,FALSE)</f>
        <v>2045293.1</v>
      </c>
      <c r="G37" s="36">
        <f>VLOOKUP($A37,'14D'!$A$6:$L$145,12,FALSE)</f>
        <v>122770.26999999999</v>
      </c>
      <c r="H37" s="37">
        <f t="shared" si="0"/>
        <v>18997864.45</v>
      </c>
      <c r="I37" s="7"/>
    </row>
    <row r="38" spans="1:9" ht="12.75">
      <c r="A38" s="18">
        <v>33</v>
      </c>
      <c r="B38" s="6" t="s">
        <v>35</v>
      </c>
      <c r="C38" s="36">
        <v>307251.94</v>
      </c>
      <c r="D38" s="29">
        <f>VLOOKUP(A38,'14A'!$A$6:$M$145,13,FALSE)</f>
        <v>33689410.76</v>
      </c>
      <c r="E38" s="29">
        <f>VLOOKUP($A38,'14B'!$A$6:$L$145,5,FALSE)</f>
        <v>1171384</v>
      </c>
      <c r="F38" s="36">
        <f>VLOOKUP($A38,'14C'!A39:T178,20,FALSE)</f>
        <v>3890921.55</v>
      </c>
      <c r="G38" s="36">
        <f>VLOOKUP($A38,'14D'!$A$6:$L$145,12,FALSE)</f>
        <v>472663.92</v>
      </c>
      <c r="H38" s="37">
        <f t="shared" si="0"/>
        <v>39531632.169999994</v>
      </c>
      <c r="I38" s="7"/>
    </row>
    <row r="39" spans="1:9" ht="12.75">
      <c r="A39" s="18">
        <v>34</v>
      </c>
      <c r="B39" s="6" t="s">
        <v>36</v>
      </c>
      <c r="C39" s="36">
        <v>694829.07</v>
      </c>
      <c r="D39" s="29">
        <f>VLOOKUP(A39,'14A'!$A$6:$M$145,13,FALSE)</f>
        <v>57253979.87</v>
      </c>
      <c r="E39" s="29">
        <f>VLOOKUP($A39,'14B'!$A$6:$L$145,5,FALSE)</f>
        <v>1985014</v>
      </c>
      <c r="F39" s="36">
        <f>VLOOKUP($A39,'14C'!A40:T179,20,FALSE)</f>
        <v>4268138.109999999</v>
      </c>
      <c r="G39" s="36">
        <f>VLOOKUP($A39,'14D'!$A$6:$L$145,12,FALSE)</f>
        <v>980300.49</v>
      </c>
      <c r="H39" s="37">
        <f t="shared" si="0"/>
        <v>65182261.54</v>
      </c>
      <c r="I39" s="7"/>
    </row>
    <row r="40" spans="1:9" ht="12.75">
      <c r="A40" s="18">
        <v>35</v>
      </c>
      <c r="B40" s="6" t="s">
        <v>37</v>
      </c>
      <c r="C40" s="36">
        <v>148412.75</v>
      </c>
      <c r="D40" s="29">
        <f>VLOOKUP(A40,'14A'!$A$6:$M$145,13,FALSE)</f>
        <v>13597335.96</v>
      </c>
      <c r="E40" s="29">
        <f>VLOOKUP($A40,'14B'!$A$6:$L$145,5,FALSE)</f>
        <v>547197</v>
      </c>
      <c r="F40" s="36">
        <f>VLOOKUP($A40,'14C'!A41:T180,20,FALSE)</f>
        <v>1288423.8900000001</v>
      </c>
      <c r="G40" s="36">
        <f>VLOOKUP($A40,'14D'!$A$6:$L$145,12,FALSE)</f>
        <v>101948.12</v>
      </c>
      <c r="H40" s="37">
        <f t="shared" si="0"/>
        <v>15683317.72</v>
      </c>
      <c r="I40" s="7"/>
    </row>
    <row r="41" spans="1:9" ht="12.75">
      <c r="A41" s="18">
        <v>36</v>
      </c>
      <c r="B41" s="6" t="s">
        <v>38</v>
      </c>
      <c r="C41" s="36">
        <v>62904.3</v>
      </c>
      <c r="D41" s="29">
        <f>VLOOKUP(A41,'14A'!$A$6:$M$145,13,FALSE)</f>
        <v>28545996.119999997</v>
      </c>
      <c r="E41" s="29">
        <f>VLOOKUP($A41,'14B'!$A$6:$L$145,5,FALSE)</f>
        <v>1060936</v>
      </c>
      <c r="F41" s="36">
        <f>VLOOKUP($A41,'14C'!A42:T181,20,FALSE)</f>
        <v>2512351.5900000003</v>
      </c>
      <c r="G41" s="36">
        <f>VLOOKUP($A41,'14D'!$A$6:$L$145,12,FALSE)</f>
        <v>148773.43</v>
      </c>
      <c r="H41" s="37">
        <f t="shared" si="0"/>
        <v>32330961.439999998</v>
      </c>
      <c r="I41" s="7"/>
    </row>
    <row r="42" spans="1:9" ht="12.75">
      <c r="A42" s="18">
        <v>37</v>
      </c>
      <c r="B42" s="6" t="s">
        <v>39</v>
      </c>
      <c r="C42" s="36">
        <v>15196</v>
      </c>
      <c r="D42" s="29">
        <f>VLOOKUP(A42,'14A'!$A$6:$M$145,13,FALSE)</f>
        <v>4906514.23</v>
      </c>
      <c r="E42" s="29">
        <f>VLOOKUP($A42,'14B'!$A$6:$L$145,5,FALSE)</f>
        <v>214920</v>
      </c>
      <c r="F42" s="36">
        <f>VLOOKUP($A42,'14C'!A43:T182,20,FALSE)</f>
        <v>396252.36</v>
      </c>
      <c r="G42" s="36">
        <f>VLOOKUP($A42,'14D'!$A$6:$L$145,12,FALSE)</f>
        <v>24049.56</v>
      </c>
      <c r="H42" s="37">
        <f t="shared" si="0"/>
        <v>5556932.15</v>
      </c>
      <c r="I42" s="7"/>
    </row>
    <row r="43" spans="1:9" ht="12.75">
      <c r="A43" s="18">
        <v>38</v>
      </c>
      <c r="B43" s="6" t="s">
        <v>40</v>
      </c>
      <c r="C43" s="36">
        <v>160220.38</v>
      </c>
      <c r="D43" s="29">
        <f>VLOOKUP(A43,'14A'!$A$6:$M$145,13,FALSE)</f>
        <v>11846630.620000001</v>
      </c>
      <c r="E43" s="29">
        <f>VLOOKUP($A43,'14B'!$A$6:$L$145,5,FALSE)</f>
        <v>461949</v>
      </c>
      <c r="F43" s="36">
        <f>VLOOKUP($A43,'14C'!A44:T183,20,FALSE)</f>
        <v>1440341.0999999999</v>
      </c>
      <c r="G43" s="36">
        <f>VLOOKUP($A43,'14D'!$A$6:$L$145,12,FALSE)</f>
        <v>71091.56</v>
      </c>
      <c r="H43" s="37">
        <f t="shared" si="0"/>
        <v>13980232.660000002</v>
      </c>
      <c r="I43" s="7"/>
    </row>
    <row r="44" spans="1:9" ht="12.75">
      <c r="A44" s="18">
        <v>39</v>
      </c>
      <c r="B44" s="6" t="s">
        <v>41</v>
      </c>
      <c r="C44" s="36">
        <v>16720</v>
      </c>
      <c r="D44" s="29">
        <f>VLOOKUP(A44,'14A'!$A$6:$M$145,13,FALSE)</f>
        <v>13745807.04</v>
      </c>
      <c r="E44" s="29">
        <f>VLOOKUP($A44,'14B'!$A$6:$L$145,5,FALSE)</f>
        <v>539430</v>
      </c>
      <c r="F44" s="36">
        <f>VLOOKUP($A44,'14C'!A45:T184,20,FALSE)</f>
        <v>1829750.6</v>
      </c>
      <c r="G44" s="36">
        <f>VLOOKUP($A44,'14D'!$A$6:$L$145,12,FALSE)</f>
        <v>119775.34</v>
      </c>
      <c r="H44" s="37">
        <f t="shared" si="0"/>
        <v>16251482.979999999</v>
      </c>
      <c r="I44" s="7"/>
    </row>
    <row r="45" spans="1:9" ht="12.75">
      <c r="A45" s="18">
        <v>40</v>
      </c>
      <c r="B45" s="6" t="s">
        <v>139</v>
      </c>
      <c r="C45" s="36">
        <v>7910.6</v>
      </c>
      <c r="D45" s="29">
        <f>VLOOKUP(A45,'14A'!$A$6:$M$145,13,FALSE)</f>
        <v>14667979.52</v>
      </c>
      <c r="E45" s="29">
        <f>VLOOKUP($A45,'14B'!$A$6:$L$145,5,FALSE)</f>
        <v>667022</v>
      </c>
      <c r="F45" s="36">
        <f>VLOOKUP($A45,'14C'!A46:T185,20,FALSE)</f>
        <v>2269123.9000000004</v>
      </c>
      <c r="G45" s="36">
        <f>VLOOKUP($A45,'14D'!$A$6:$L$145,12,FALSE)</f>
        <v>80567.9</v>
      </c>
      <c r="H45" s="37">
        <f t="shared" si="0"/>
        <v>17692603.919999998</v>
      </c>
      <c r="I45" s="7"/>
    </row>
    <row r="46" spans="1:9" ht="12.75">
      <c r="A46" s="18">
        <v>41</v>
      </c>
      <c r="B46" s="6" t="s">
        <v>42</v>
      </c>
      <c r="C46" s="36">
        <v>44538.5</v>
      </c>
      <c r="D46" s="29">
        <f>VLOOKUP(A46,'14A'!$A$6:$M$145,13,FALSE)</f>
        <v>33842790.94</v>
      </c>
      <c r="E46" s="29">
        <f>VLOOKUP($A46,'14B'!$A$6:$L$145,5,FALSE)</f>
        <v>1167920</v>
      </c>
      <c r="F46" s="36">
        <f>VLOOKUP($A46,'14C'!A47:T186,20,FALSE)</f>
        <v>4637131.98</v>
      </c>
      <c r="G46" s="36">
        <f>VLOOKUP($A46,'14D'!$A$6:$L$145,12,FALSE)</f>
        <v>222694.63</v>
      </c>
      <c r="H46" s="37">
        <f t="shared" si="0"/>
        <v>39915076.050000004</v>
      </c>
      <c r="I46" s="7"/>
    </row>
    <row r="47" spans="1:9" ht="12.75">
      <c r="A47" s="18">
        <v>42</v>
      </c>
      <c r="B47" s="6" t="s">
        <v>43</v>
      </c>
      <c r="C47" s="36">
        <v>608960.26</v>
      </c>
      <c r="D47" s="29">
        <f>VLOOKUP(A47,'14A'!$A$6:$M$145,13,FALSE)</f>
        <v>76651526.14</v>
      </c>
      <c r="E47" s="29">
        <f>VLOOKUP($A47,'14B'!$A$6:$L$145,5,FALSE)</f>
        <v>2674146</v>
      </c>
      <c r="F47" s="36">
        <f>VLOOKUP($A47,'14C'!A48:T187,20,FALSE)</f>
        <v>4360096.02</v>
      </c>
      <c r="G47" s="36">
        <f>VLOOKUP($A47,'14D'!$A$6:$L$145,12,FALSE)</f>
        <v>360163.39</v>
      </c>
      <c r="H47" s="37">
        <f t="shared" si="0"/>
        <v>84654891.81</v>
      </c>
      <c r="I47" s="7"/>
    </row>
    <row r="48" spans="1:9" ht="12.75">
      <c r="A48" s="18">
        <v>43</v>
      </c>
      <c r="B48" s="6" t="s">
        <v>44</v>
      </c>
      <c r="C48" s="36">
        <v>1131598.89</v>
      </c>
      <c r="D48" s="29">
        <f>VLOOKUP(A48,'14A'!$A$6:$M$145,13,FALSE)</f>
        <v>198217208.34</v>
      </c>
      <c r="E48" s="29">
        <f>VLOOKUP($A48,'14B'!$A$6:$L$145,5,FALSE)</f>
        <v>6373537</v>
      </c>
      <c r="F48" s="36">
        <f>VLOOKUP($A48,'14C'!A49:T188,20,FALSE)</f>
        <v>12548324.700000001</v>
      </c>
      <c r="G48" s="36">
        <f>VLOOKUP($A48,'14D'!$A$6:$L$145,12,FALSE)</f>
        <v>2715791.44</v>
      </c>
      <c r="H48" s="37">
        <f t="shared" si="0"/>
        <v>220986460.36999997</v>
      </c>
      <c r="I48" s="7"/>
    </row>
    <row r="49" spans="1:9" ht="12.75">
      <c r="A49" s="18">
        <v>44</v>
      </c>
      <c r="B49" s="6" t="s">
        <v>45</v>
      </c>
      <c r="C49" s="36">
        <v>170649.37</v>
      </c>
      <c r="D49" s="29">
        <f>VLOOKUP(A49,'14A'!$A$6:$M$145,13,FALSE)</f>
        <v>40244982.04</v>
      </c>
      <c r="E49" s="29">
        <f>VLOOKUP($A49,'14B'!$A$6:$L$145,5,FALSE)</f>
        <v>1436346</v>
      </c>
      <c r="F49" s="36">
        <f>VLOOKUP($A49,'14C'!A50:T189,20,FALSE)</f>
        <v>6867072.16</v>
      </c>
      <c r="G49" s="36">
        <f>VLOOKUP($A49,'14D'!$A$6:$L$145,12,FALSE)</f>
        <v>319699.54</v>
      </c>
      <c r="H49" s="37">
        <f t="shared" si="0"/>
        <v>49038749.10999999</v>
      </c>
      <c r="I49" s="7"/>
    </row>
    <row r="50" spans="1:9" ht="12.75">
      <c r="A50" s="18">
        <v>45</v>
      </c>
      <c r="B50" s="6" t="s">
        <v>46</v>
      </c>
      <c r="C50" s="36">
        <v>0</v>
      </c>
      <c r="D50" s="29">
        <f>VLOOKUP(A50,'14A'!$A$6:$M$145,13,FALSE)</f>
        <v>1134018.02</v>
      </c>
      <c r="E50" s="29">
        <f>VLOOKUP($A50,'14B'!$A$6:$L$145,5,FALSE)</f>
        <v>123980</v>
      </c>
      <c r="F50" s="36">
        <f>VLOOKUP($A50,'14C'!A51:T190,20,FALSE)</f>
        <v>725462.04</v>
      </c>
      <c r="G50" s="36">
        <f>VLOOKUP($A50,'14D'!$A$6:$L$145,12,FALSE)</f>
        <v>24616.56</v>
      </c>
      <c r="H50" s="37">
        <f t="shared" si="0"/>
        <v>2008076.62</v>
      </c>
      <c r="I50" s="7"/>
    </row>
    <row r="51" spans="1:9" ht="12.75">
      <c r="A51" s="18">
        <v>46</v>
      </c>
      <c r="B51" s="6" t="s">
        <v>47</v>
      </c>
      <c r="C51" s="36">
        <v>19227</v>
      </c>
      <c r="D51" s="29">
        <f>VLOOKUP(A51,'14A'!$A$6:$M$145,13,FALSE)</f>
        <v>24449959.84</v>
      </c>
      <c r="E51" s="29">
        <f>VLOOKUP($A51,'14B'!$A$6:$L$145,5,FALSE)</f>
        <v>903769</v>
      </c>
      <c r="F51" s="36">
        <f>VLOOKUP($A51,'14C'!A52:T191,20,FALSE)</f>
        <v>2888588.12</v>
      </c>
      <c r="G51" s="36">
        <f>VLOOKUP($A51,'14D'!$A$6:$L$145,12,FALSE)</f>
        <v>131297.77000000002</v>
      </c>
      <c r="H51" s="37">
        <f t="shared" si="0"/>
        <v>28392841.73</v>
      </c>
      <c r="I51" s="7"/>
    </row>
    <row r="52" spans="1:9" ht="12.75">
      <c r="A52" s="18">
        <v>47</v>
      </c>
      <c r="B52" s="6" t="s">
        <v>136</v>
      </c>
      <c r="C52" s="36">
        <v>0</v>
      </c>
      <c r="D52" s="29">
        <f>VLOOKUP(A52,'14A'!$A$6:$M$145,13,FALSE)</f>
        <v>0</v>
      </c>
      <c r="E52" s="29">
        <f>VLOOKUP($A52,'14B'!$A$6:$L$145,5,FALSE)</f>
        <v>0</v>
      </c>
      <c r="F52" s="36">
        <f>VLOOKUP($A52,'14C'!A53:T192,20,FALSE)</f>
        <v>0</v>
      </c>
      <c r="G52" s="36">
        <f>VLOOKUP($A52,'14D'!$A$6:$L$145,12,FALSE)</f>
        <v>0</v>
      </c>
      <c r="H52" s="37">
        <f t="shared" si="0"/>
        <v>0</v>
      </c>
      <c r="I52" s="7"/>
    </row>
    <row r="53" spans="1:9" ht="12.75">
      <c r="A53" s="18">
        <v>48</v>
      </c>
      <c r="B53" s="6" t="s">
        <v>48</v>
      </c>
      <c r="C53" s="36">
        <v>49520.86</v>
      </c>
      <c r="D53" s="29">
        <f>VLOOKUP(A53,'14A'!$A$6:$M$145,13,FALSE)</f>
        <v>16712951.5</v>
      </c>
      <c r="E53" s="29">
        <f>VLOOKUP($A53,'14B'!$A$6:$L$145,5,FALSE)</f>
        <v>662260</v>
      </c>
      <c r="F53" s="36">
        <f>VLOOKUP($A53,'14C'!A54:T193,20,FALSE)</f>
        <v>1217175.45</v>
      </c>
      <c r="G53" s="36">
        <f>VLOOKUP($A53,'14D'!$A$6:$L$145,12,FALSE)</f>
        <v>78899.69</v>
      </c>
      <c r="H53" s="37">
        <f t="shared" si="0"/>
        <v>18720807.5</v>
      </c>
      <c r="I53" s="7"/>
    </row>
    <row r="54" spans="1:9" ht="12.75">
      <c r="A54" s="18">
        <v>49</v>
      </c>
      <c r="B54" s="6" t="s">
        <v>49</v>
      </c>
      <c r="C54" s="36">
        <v>32988.08</v>
      </c>
      <c r="D54" s="29">
        <f>VLOOKUP(A54,'14A'!$A$6:$M$145,13,FALSE)</f>
        <v>4159299</v>
      </c>
      <c r="E54" s="29">
        <f>VLOOKUP($A54,'14B'!$A$6:$L$145,5,FALSE)</f>
        <v>214195</v>
      </c>
      <c r="F54" s="36">
        <f>VLOOKUP($A54,'14C'!A55:T194,20,FALSE)</f>
        <v>809864.45</v>
      </c>
      <c r="G54" s="36">
        <f>VLOOKUP($A54,'14D'!$A$6:$L$145,12,FALSE)</f>
        <v>117559.05</v>
      </c>
      <c r="H54" s="37">
        <f t="shared" si="0"/>
        <v>5333905.58</v>
      </c>
      <c r="I54" s="7"/>
    </row>
    <row r="55" spans="1:9" ht="12.75">
      <c r="A55" s="18">
        <v>50</v>
      </c>
      <c r="B55" s="6" t="s">
        <v>50</v>
      </c>
      <c r="C55" s="36">
        <v>205110</v>
      </c>
      <c r="D55" s="29">
        <f>VLOOKUP(A55,'14A'!$A$6:$M$145,13,FALSE)</f>
        <v>10700668</v>
      </c>
      <c r="E55" s="29">
        <f>VLOOKUP($A55,'14B'!$A$6:$L$145,5,FALSE)</f>
        <v>446549</v>
      </c>
      <c r="F55" s="36">
        <f>VLOOKUP($A55,'14C'!A56:T195,20,FALSE)</f>
        <v>1391677.6199999999</v>
      </c>
      <c r="G55" s="36">
        <f>VLOOKUP($A55,'14D'!$A$6:$L$145,12,FALSE)</f>
        <v>125469.7</v>
      </c>
      <c r="H55" s="37">
        <f t="shared" si="0"/>
        <v>12869474.319999998</v>
      </c>
      <c r="I55" s="7"/>
    </row>
    <row r="56" spans="1:9" ht="12.75">
      <c r="A56" s="18">
        <v>51</v>
      </c>
      <c r="B56" s="6" t="s">
        <v>51</v>
      </c>
      <c r="C56" s="36">
        <v>135779</v>
      </c>
      <c r="D56" s="29">
        <f>VLOOKUP(A56,'14A'!$A$6:$M$145,13,FALSE)</f>
        <v>3816104.56</v>
      </c>
      <c r="E56" s="29">
        <f>VLOOKUP($A56,'14B'!$A$6:$L$145,5,FALSE)</f>
        <v>202948</v>
      </c>
      <c r="F56" s="36">
        <f>VLOOKUP($A56,'14C'!A57:T196,20,FALSE)</f>
        <v>381613.87</v>
      </c>
      <c r="G56" s="36">
        <f>VLOOKUP($A56,'14D'!$A$6:$L$145,12,FALSE)</f>
        <v>27787</v>
      </c>
      <c r="H56" s="37">
        <f t="shared" si="0"/>
        <v>4564232.43</v>
      </c>
      <c r="I56" s="7"/>
    </row>
    <row r="57" spans="1:9" ht="12.75">
      <c r="A57" s="18">
        <v>52</v>
      </c>
      <c r="B57" s="6" t="s">
        <v>52</v>
      </c>
      <c r="C57" s="36">
        <v>21817.8</v>
      </c>
      <c r="D57" s="29">
        <f>VLOOKUP(A57,'14A'!$A$6:$M$145,13,FALSE)</f>
        <v>23896369.58</v>
      </c>
      <c r="E57" s="29">
        <f>VLOOKUP($A57,'14B'!$A$6:$L$145,5,FALSE)</f>
        <v>793169</v>
      </c>
      <c r="F57" s="36">
        <f>VLOOKUP($A57,'14C'!A58:T197,20,FALSE)</f>
        <v>3189910.07</v>
      </c>
      <c r="G57" s="36">
        <f>VLOOKUP($A57,'14D'!$A$6:$L$145,12,FALSE)</f>
        <v>139962.05</v>
      </c>
      <c r="H57" s="37">
        <f t="shared" si="0"/>
        <v>28041228.5</v>
      </c>
      <c r="I57" s="7"/>
    </row>
    <row r="58" spans="1:9" ht="12.75">
      <c r="A58" s="18">
        <v>53</v>
      </c>
      <c r="B58" s="6" t="s">
        <v>53</v>
      </c>
      <c r="C58" s="36">
        <v>4132724.05</v>
      </c>
      <c r="D58" s="29">
        <f>VLOOKUP(A58,'14A'!$A$6:$M$145,13,FALSE)</f>
        <v>147897184.79000002</v>
      </c>
      <c r="E58" s="29">
        <f>VLOOKUP($A58,'14B'!$A$6:$L$145,5,FALSE)</f>
        <v>4069303</v>
      </c>
      <c r="F58" s="36">
        <f>VLOOKUP($A58,'14C'!A59:T198,20,FALSE)</f>
        <v>7844052.15</v>
      </c>
      <c r="G58" s="36">
        <f>VLOOKUP($A58,'14D'!$A$6:$L$145,12,FALSE)</f>
        <v>1087078.9000000001</v>
      </c>
      <c r="H58" s="37">
        <f t="shared" si="0"/>
        <v>165030342.89000005</v>
      </c>
      <c r="I58" s="7"/>
    </row>
    <row r="59" spans="1:9" ht="12.75">
      <c r="A59" s="18">
        <v>54</v>
      </c>
      <c r="B59" s="6" t="s">
        <v>54</v>
      </c>
      <c r="C59" s="36">
        <v>10446</v>
      </c>
      <c r="D59" s="29">
        <f>VLOOKUP(A59,'14A'!$A$6:$M$145,13,FALSE)</f>
        <v>16227941.219999999</v>
      </c>
      <c r="E59" s="29">
        <f>VLOOKUP($A59,'14B'!$A$6:$L$145,5,FALSE)</f>
        <v>591501</v>
      </c>
      <c r="F59" s="36">
        <f>VLOOKUP($A59,'14C'!A60:T199,20,FALSE)</f>
        <v>1640962.55</v>
      </c>
      <c r="G59" s="36">
        <f>VLOOKUP($A59,'14D'!$A$6:$L$145,12,FALSE)</f>
        <v>108013.03</v>
      </c>
      <c r="H59" s="37">
        <f t="shared" si="0"/>
        <v>18578863.8</v>
      </c>
      <c r="I59" s="7"/>
    </row>
    <row r="60" spans="1:9" ht="12.75">
      <c r="A60" s="18">
        <v>55</v>
      </c>
      <c r="B60" s="6" t="s">
        <v>55</v>
      </c>
      <c r="C60" s="36">
        <v>34952.81</v>
      </c>
      <c r="D60" s="29">
        <f>VLOOKUP(A60,'14A'!$A$6:$M$145,13,FALSE)</f>
        <v>9640480.78</v>
      </c>
      <c r="E60" s="29">
        <f>VLOOKUP($A60,'14B'!$A$6:$L$145,5,FALSE)</f>
        <v>399668</v>
      </c>
      <c r="F60" s="36">
        <f>VLOOKUP($A60,'14C'!A61:T200,20,FALSE)</f>
        <v>1547134.6500000001</v>
      </c>
      <c r="G60" s="36">
        <f>VLOOKUP($A60,'14D'!$A$6:$L$145,12,FALSE)</f>
        <v>49876.31</v>
      </c>
      <c r="H60" s="37">
        <f t="shared" si="0"/>
        <v>11672112.55</v>
      </c>
      <c r="I60" s="7"/>
    </row>
    <row r="61" spans="1:9" ht="12.75">
      <c r="A61" s="18">
        <v>56</v>
      </c>
      <c r="B61" s="6" t="s">
        <v>56</v>
      </c>
      <c r="C61" s="36">
        <v>2555</v>
      </c>
      <c r="D61" s="29">
        <f>VLOOKUP(A61,'14A'!$A$6:$M$145,13,FALSE)</f>
        <v>8521806.98</v>
      </c>
      <c r="E61" s="29">
        <f>VLOOKUP($A61,'14B'!$A$6:$L$145,5,FALSE)</f>
        <v>352971</v>
      </c>
      <c r="F61" s="36">
        <f>VLOOKUP($A61,'14C'!A62:T201,20,FALSE)</f>
        <v>554135.8900000001</v>
      </c>
      <c r="G61" s="36">
        <f>VLOOKUP($A61,'14D'!$A$6:$L$145,12,FALSE)</f>
        <v>37358.57</v>
      </c>
      <c r="H61" s="37">
        <f t="shared" si="0"/>
        <v>9468827.440000001</v>
      </c>
      <c r="I61" s="7"/>
    </row>
    <row r="62" spans="1:9" ht="12.75">
      <c r="A62" s="18">
        <v>57</v>
      </c>
      <c r="B62" s="6" t="s">
        <v>57</v>
      </c>
      <c r="C62" s="36">
        <v>11214.18</v>
      </c>
      <c r="D62" s="29">
        <f>VLOOKUP(A62,'14A'!$A$6:$M$145,13,FALSE)</f>
        <v>5372359.76</v>
      </c>
      <c r="E62" s="29">
        <f>VLOOKUP($A62,'14B'!$A$6:$L$145,5,FALSE)</f>
        <v>265041</v>
      </c>
      <c r="F62" s="36">
        <f>VLOOKUP($A62,'14C'!A63:T202,20,FALSE)</f>
        <v>332269.67</v>
      </c>
      <c r="G62" s="36">
        <f>VLOOKUP($A62,'14D'!$A$6:$L$145,12,FALSE)</f>
        <v>31276.02</v>
      </c>
      <c r="H62" s="37">
        <f t="shared" si="0"/>
        <v>6012160.629999999</v>
      </c>
      <c r="I62" s="7"/>
    </row>
    <row r="63" spans="1:9" ht="12.75">
      <c r="A63" s="18">
        <v>58</v>
      </c>
      <c r="B63" s="6" t="s">
        <v>58</v>
      </c>
      <c r="C63" s="36">
        <v>7670</v>
      </c>
      <c r="D63" s="29">
        <f>VLOOKUP(A63,'14A'!$A$6:$M$145,13,FALSE)</f>
        <v>24422159.32</v>
      </c>
      <c r="E63" s="29">
        <f>VLOOKUP($A63,'14B'!$A$6:$L$145,5,FALSE)</f>
        <v>892093</v>
      </c>
      <c r="F63" s="36">
        <f>VLOOKUP($A63,'14C'!A64:T203,20,FALSE)</f>
        <v>3364859.49</v>
      </c>
      <c r="G63" s="36">
        <f>VLOOKUP($A63,'14D'!$A$6:$L$145,12,FALSE)</f>
        <v>114607.15</v>
      </c>
      <c r="H63" s="37">
        <f t="shared" si="0"/>
        <v>28801388.96</v>
      </c>
      <c r="I63" s="7"/>
    </row>
    <row r="64" spans="1:9" ht="12.75">
      <c r="A64" s="18">
        <v>59</v>
      </c>
      <c r="B64" s="6" t="s">
        <v>59</v>
      </c>
      <c r="C64" s="36">
        <v>3470.54</v>
      </c>
      <c r="D64" s="29">
        <f>VLOOKUP(A64,'14A'!$A$6:$M$145,13,FALSE)</f>
        <v>4430225.5</v>
      </c>
      <c r="E64" s="29">
        <f>VLOOKUP($A64,'14B'!$A$6:$L$145,5,FALSE)</f>
        <v>224637</v>
      </c>
      <c r="F64" s="36">
        <f>VLOOKUP($A64,'14C'!A65:T204,20,FALSE)</f>
        <v>513145.82000000007</v>
      </c>
      <c r="G64" s="36">
        <f>VLOOKUP($A64,'14D'!$A$6:$L$145,12,FALSE)</f>
        <v>21709.29</v>
      </c>
      <c r="H64" s="37">
        <f t="shared" si="0"/>
        <v>5193188.15</v>
      </c>
      <c r="I64" s="7"/>
    </row>
    <row r="65" spans="1:9" ht="12.75">
      <c r="A65" s="18">
        <v>60</v>
      </c>
      <c r="B65" s="6" t="s">
        <v>60</v>
      </c>
      <c r="C65" s="36">
        <v>73368.01</v>
      </c>
      <c r="D65" s="29">
        <f>VLOOKUP(A65,'14A'!$A$6:$M$145,13,FALSE)</f>
        <v>45201103.94</v>
      </c>
      <c r="E65" s="29">
        <f>VLOOKUP($A65,'14B'!$A$6:$L$145,5,FALSE)</f>
        <v>1556774</v>
      </c>
      <c r="F65" s="36">
        <f>VLOOKUP($A65,'14C'!A66:T205,20,FALSE)</f>
        <v>4756458.83</v>
      </c>
      <c r="G65" s="36">
        <f>VLOOKUP($A65,'14D'!$A$6:$L$145,12,FALSE)</f>
        <v>504086.37</v>
      </c>
      <c r="H65" s="37">
        <f t="shared" si="0"/>
        <v>52091791.14999999</v>
      </c>
      <c r="I65" s="7"/>
    </row>
    <row r="66" spans="1:9" ht="12.75">
      <c r="A66" s="18">
        <v>62</v>
      </c>
      <c r="B66" s="6" t="s">
        <v>61</v>
      </c>
      <c r="C66" s="36">
        <v>0</v>
      </c>
      <c r="D66" s="29">
        <f>VLOOKUP(A66,'14A'!$A$6:$M$145,13,FALSE)</f>
        <v>8734829.72</v>
      </c>
      <c r="E66" s="29">
        <f>VLOOKUP($A66,'14B'!$A$6:$L$145,5,FALSE)</f>
        <v>353939</v>
      </c>
      <c r="F66" s="36">
        <f>VLOOKUP($A66,'14C'!A67:T206,20,FALSE)</f>
        <v>983709.9100000001</v>
      </c>
      <c r="G66" s="36">
        <f>VLOOKUP($A66,'14D'!$A$6:$L$145,12,FALSE)</f>
        <v>70129.42</v>
      </c>
      <c r="H66" s="37">
        <f t="shared" si="0"/>
        <v>10142608.05</v>
      </c>
      <c r="I66" s="7"/>
    </row>
    <row r="67" spans="1:9" ht="12.75">
      <c r="A67" s="18">
        <v>63</v>
      </c>
      <c r="B67" s="6" t="s">
        <v>62</v>
      </c>
      <c r="C67" s="36">
        <v>1445</v>
      </c>
      <c r="D67" s="29">
        <f>VLOOKUP(A67,'14A'!$A$6:$M$145,13,FALSE)</f>
        <v>12142755.82</v>
      </c>
      <c r="E67" s="29">
        <f>VLOOKUP($A67,'14B'!$A$6:$L$145,5,FALSE)</f>
        <v>491682</v>
      </c>
      <c r="F67" s="36">
        <f>VLOOKUP($A67,'14C'!A68:T207,20,FALSE)</f>
        <v>727796.16</v>
      </c>
      <c r="G67" s="36">
        <f>VLOOKUP($A67,'14D'!$A$6:$L$145,12,FALSE)</f>
        <v>26493.760000000002</v>
      </c>
      <c r="H67" s="37">
        <f t="shared" si="0"/>
        <v>13390172.74</v>
      </c>
      <c r="I67" s="7"/>
    </row>
    <row r="68" spans="1:9" ht="12.75">
      <c r="A68" s="18">
        <v>65</v>
      </c>
      <c r="B68" s="6" t="s">
        <v>63</v>
      </c>
      <c r="C68" s="36">
        <v>39114.24</v>
      </c>
      <c r="D68" s="29">
        <f>VLOOKUP(A68,'14A'!$A$6:$M$145,13,FALSE)</f>
        <v>9382972.82</v>
      </c>
      <c r="E68" s="29">
        <f>VLOOKUP($A68,'14B'!$A$6:$L$145,5,FALSE)</f>
        <v>367200</v>
      </c>
      <c r="F68" s="36">
        <f>VLOOKUP($A68,'14C'!A69:T208,20,FALSE)</f>
        <v>1747326.83</v>
      </c>
      <c r="G68" s="36">
        <f>VLOOKUP($A68,'14D'!$A$6:$L$145,12,FALSE)</f>
        <v>71817.03</v>
      </c>
      <c r="H68" s="37">
        <f t="shared" si="0"/>
        <v>11608430.92</v>
      </c>
      <c r="I68" s="7"/>
    </row>
    <row r="69" spans="1:9" ht="12.75">
      <c r="A69" s="18">
        <v>66</v>
      </c>
      <c r="B69" s="6" t="s">
        <v>64</v>
      </c>
      <c r="C69" s="36">
        <v>52271</v>
      </c>
      <c r="D69" s="29">
        <f>VLOOKUP(A69,'14A'!$A$6:$M$145,13,FALSE)</f>
        <v>4617345.08</v>
      </c>
      <c r="E69" s="29">
        <f>VLOOKUP($A69,'14B'!$A$6:$L$145,5,FALSE)</f>
        <v>221480</v>
      </c>
      <c r="F69" s="36">
        <f>VLOOKUP($A69,'14C'!A70:T209,20,FALSE)</f>
        <v>541408.7</v>
      </c>
      <c r="G69" s="36">
        <f>VLOOKUP($A69,'14D'!$A$6:$L$145,12,FALSE)</f>
        <v>144731.75</v>
      </c>
      <c r="H69" s="37">
        <f t="shared" si="0"/>
        <v>5577236.53</v>
      </c>
      <c r="I69" s="7"/>
    </row>
    <row r="70" spans="1:9" ht="12.75">
      <c r="A70" s="18">
        <v>67</v>
      </c>
      <c r="B70" s="6" t="s">
        <v>65</v>
      </c>
      <c r="C70" s="36">
        <v>4853.41</v>
      </c>
      <c r="D70" s="29">
        <f>VLOOKUP(A70,'14A'!$A$6:$M$145,13,FALSE)</f>
        <v>13088248.780000001</v>
      </c>
      <c r="E70" s="29">
        <f>VLOOKUP($A70,'14B'!$A$6:$L$145,5,FALSE)</f>
        <v>509740</v>
      </c>
      <c r="F70" s="36">
        <f>VLOOKUP($A70,'14C'!A71:T210,20,FALSE)</f>
        <v>1998408.29</v>
      </c>
      <c r="G70" s="36">
        <f>VLOOKUP($A70,'14D'!$A$6:$L$145,12,FALSE)</f>
        <v>69989.73000000001</v>
      </c>
      <c r="H70" s="37">
        <f t="shared" si="0"/>
        <v>15671240.21</v>
      </c>
      <c r="I70" s="7"/>
    </row>
    <row r="71" spans="1:9" ht="12.75">
      <c r="A71" s="18">
        <v>68</v>
      </c>
      <c r="B71" s="6" t="s">
        <v>66</v>
      </c>
      <c r="C71" s="36">
        <v>39860</v>
      </c>
      <c r="D71" s="29">
        <f>VLOOKUP(A71,'14A'!$A$6:$M$145,13,FALSE)</f>
        <v>21828040.14</v>
      </c>
      <c r="E71" s="29">
        <f>VLOOKUP($A71,'14B'!$A$6:$L$145,5,FALSE)</f>
        <v>794862</v>
      </c>
      <c r="F71" s="36">
        <f>VLOOKUP($A71,'14C'!A72:T211,20,FALSE)</f>
        <v>1908135.49</v>
      </c>
      <c r="G71" s="36">
        <f>VLOOKUP($A71,'14D'!$A$6:$L$145,12,FALSE)</f>
        <v>191182.21</v>
      </c>
      <c r="H71" s="37">
        <f t="shared" si="0"/>
        <v>24762079.84</v>
      </c>
      <c r="I71" s="7"/>
    </row>
    <row r="72" spans="1:9" ht="12.75">
      <c r="A72" s="18">
        <v>69</v>
      </c>
      <c r="B72" s="6" t="s">
        <v>67</v>
      </c>
      <c r="C72" s="36">
        <v>2690987.83</v>
      </c>
      <c r="D72" s="29">
        <f>VLOOKUP(A72,'14A'!$A$6:$M$145,13,FALSE)</f>
        <v>17926391.1</v>
      </c>
      <c r="E72" s="29">
        <f>VLOOKUP($A72,'14B'!$A$6:$L$145,5,FALSE)</f>
        <v>711013</v>
      </c>
      <c r="F72" s="36">
        <f>VLOOKUP($A72,'14C'!A73:T212,20,FALSE)</f>
        <v>2375126.3299999996</v>
      </c>
      <c r="G72" s="36">
        <f>VLOOKUP($A72,'14D'!$A$6:$L$145,12,FALSE)</f>
        <v>93911.20000000001</v>
      </c>
      <c r="H72" s="37">
        <f aca="true" t="shared" si="1" ref="H72:H100">SUM(C72:G72)</f>
        <v>23797429.459999997</v>
      </c>
      <c r="I72" s="7"/>
    </row>
    <row r="73" spans="1:9" ht="12.75">
      <c r="A73" s="18">
        <v>70</v>
      </c>
      <c r="B73" s="6" t="s">
        <v>68</v>
      </c>
      <c r="C73" s="36">
        <v>100000</v>
      </c>
      <c r="D73" s="29">
        <f>VLOOKUP(A73,'14A'!$A$6:$M$145,13,FALSE)</f>
        <v>14360825.96</v>
      </c>
      <c r="E73" s="29">
        <f>VLOOKUP($A73,'14B'!$A$6:$L$145,5,FALSE)</f>
        <v>562663</v>
      </c>
      <c r="F73" s="36">
        <f>VLOOKUP($A73,'14C'!A74:T213,20,FALSE)</f>
        <v>1637813.77</v>
      </c>
      <c r="G73" s="36">
        <f>VLOOKUP($A73,'14D'!$A$6:$L$145,12,FALSE)</f>
        <v>75929.51</v>
      </c>
      <c r="H73" s="37">
        <f t="shared" si="1"/>
        <v>16737232.24</v>
      </c>
      <c r="I73" s="7"/>
    </row>
    <row r="74" spans="1:9" ht="12.75">
      <c r="A74" s="18">
        <v>71</v>
      </c>
      <c r="B74" s="6" t="s">
        <v>69</v>
      </c>
      <c r="C74" s="36">
        <v>485821.5</v>
      </c>
      <c r="D74" s="29">
        <f>VLOOKUP(A74,'14A'!$A$6:$M$145,13,FALSE)</f>
        <v>48592003.480000004</v>
      </c>
      <c r="E74" s="29">
        <f>VLOOKUP($A74,'14B'!$A$6:$L$145,5,FALSE)</f>
        <v>1732606</v>
      </c>
      <c r="F74" s="36">
        <f>VLOOKUP($A74,'14C'!A75:T214,20,FALSE)</f>
        <v>5326191.18</v>
      </c>
      <c r="G74" s="36">
        <f>VLOOKUP($A74,'14D'!$A$6:$L$145,12,FALSE)</f>
        <v>288174.8</v>
      </c>
      <c r="H74" s="37">
        <f t="shared" si="1"/>
        <v>56424796.96</v>
      </c>
      <c r="I74" s="7"/>
    </row>
    <row r="75" spans="1:9" ht="12.75">
      <c r="A75" s="18">
        <v>72</v>
      </c>
      <c r="B75" s="6" t="s">
        <v>70</v>
      </c>
      <c r="C75" s="36">
        <v>7860</v>
      </c>
      <c r="D75" s="29">
        <f>VLOOKUP(A75,'14A'!$A$6:$M$145,13,FALSE)</f>
        <v>19975444.76</v>
      </c>
      <c r="E75" s="29">
        <f>VLOOKUP($A75,'14B'!$A$6:$L$145,5,FALSE)</f>
        <v>762440</v>
      </c>
      <c r="F75" s="36">
        <f>VLOOKUP($A75,'14C'!A76:T215,20,FALSE)</f>
        <v>1531684.23</v>
      </c>
      <c r="G75" s="36">
        <f>VLOOKUP($A75,'14D'!$A$6:$L$145,12,FALSE)</f>
        <v>96810.34999999999</v>
      </c>
      <c r="H75" s="37">
        <f t="shared" si="1"/>
        <v>22374239.340000004</v>
      </c>
      <c r="I75" s="7"/>
    </row>
    <row r="76" spans="1:9" ht="12.75">
      <c r="A76" s="18">
        <v>73</v>
      </c>
      <c r="B76" s="6" t="s">
        <v>71</v>
      </c>
      <c r="C76" s="36">
        <v>28817</v>
      </c>
      <c r="D76" s="29">
        <f>VLOOKUP(A76,'14A'!$A$6:$M$145,13,FALSE)</f>
        <v>13900441.6</v>
      </c>
      <c r="E76" s="29">
        <f>VLOOKUP($A76,'14B'!$A$6:$L$145,5,FALSE)</f>
        <v>544109</v>
      </c>
      <c r="F76" s="36">
        <f>VLOOKUP($A76,'14C'!A77:T216,20,FALSE)</f>
        <v>2669825.83</v>
      </c>
      <c r="G76" s="36">
        <f>VLOOKUP($A76,'14D'!$A$6:$L$145,12,FALSE)</f>
        <v>303248.91</v>
      </c>
      <c r="H76" s="37">
        <f t="shared" si="1"/>
        <v>17446442.34</v>
      </c>
      <c r="I76" s="7"/>
    </row>
    <row r="77" spans="1:9" ht="12.75">
      <c r="A77" s="18">
        <v>74</v>
      </c>
      <c r="B77" s="6" t="s">
        <v>72</v>
      </c>
      <c r="C77" s="36">
        <v>129644.65</v>
      </c>
      <c r="D77" s="29">
        <f>VLOOKUP(A77,'14A'!$A$6:$M$145,13,FALSE)</f>
        <v>33443423.73</v>
      </c>
      <c r="E77" s="29">
        <f>VLOOKUP($A77,'14B'!$A$6:$L$145,5,FALSE)</f>
        <v>1251708</v>
      </c>
      <c r="F77" s="36">
        <f>VLOOKUP($A77,'14C'!A78:T217,20,FALSE)</f>
        <v>2880868.1399999997</v>
      </c>
      <c r="G77" s="36">
        <f>VLOOKUP($A77,'14D'!$A$6:$L$145,12,FALSE)</f>
        <v>828248.7999999999</v>
      </c>
      <c r="H77" s="37">
        <f t="shared" si="1"/>
        <v>38533893.32</v>
      </c>
      <c r="I77" s="7"/>
    </row>
    <row r="78" spans="1:9" ht="12.75">
      <c r="A78" s="18">
        <v>75</v>
      </c>
      <c r="B78" s="6" t="s">
        <v>73</v>
      </c>
      <c r="C78" s="36">
        <v>3836872.29</v>
      </c>
      <c r="D78" s="29">
        <f>VLOOKUP(A78,'14A'!$A$6:$M$145,13,FALSE)</f>
        <v>317476293.38</v>
      </c>
      <c r="E78" s="29">
        <f>VLOOKUP($A78,'14B'!$A$6:$L$145,5,FALSE)</f>
        <v>9900713</v>
      </c>
      <c r="F78" s="36">
        <f>VLOOKUP($A78,'14C'!A79:T218,20,FALSE)</f>
        <v>33094033.090000004</v>
      </c>
      <c r="G78" s="36">
        <f>VLOOKUP($A78,'14D'!$A$6:$L$145,12,FALSE)</f>
        <v>2597956.87</v>
      </c>
      <c r="H78" s="37">
        <f t="shared" si="1"/>
        <v>366905868.63</v>
      </c>
      <c r="I78" s="7"/>
    </row>
    <row r="79" spans="1:9" ht="12.75">
      <c r="A79" s="18">
        <v>77</v>
      </c>
      <c r="B79" s="6" t="s">
        <v>74</v>
      </c>
      <c r="C79" s="36">
        <v>126032</v>
      </c>
      <c r="D79" s="29">
        <f>VLOOKUP(A79,'14A'!$A$6:$M$145,13,FALSE)</f>
        <v>24358607.08</v>
      </c>
      <c r="E79" s="29">
        <f>VLOOKUP($A79,'14B'!$A$6:$L$145,5,FALSE)</f>
        <v>911605</v>
      </c>
      <c r="F79" s="36">
        <f>VLOOKUP($A79,'14C'!A80:T219,20,FALSE)</f>
        <v>3093754.52</v>
      </c>
      <c r="G79" s="36">
        <f>VLOOKUP($A79,'14D'!$A$6:$L$145,12,FALSE)</f>
        <v>105424.89000000001</v>
      </c>
      <c r="H79" s="37">
        <f t="shared" si="1"/>
        <v>28595423.49</v>
      </c>
      <c r="I79" s="7"/>
    </row>
    <row r="80" spans="1:9" ht="12.75">
      <c r="A80" s="18">
        <v>78</v>
      </c>
      <c r="B80" s="6" t="s">
        <v>75</v>
      </c>
      <c r="C80" s="36">
        <v>30358.77</v>
      </c>
      <c r="D80" s="29">
        <f>VLOOKUP(A80,'14A'!$A$6:$M$145,13,FALSE)</f>
        <v>2578900.36</v>
      </c>
      <c r="E80" s="29">
        <f>VLOOKUP($A80,'14B'!$A$6:$L$145,5,FALSE)</f>
        <v>158469</v>
      </c>
      <c r="F80" s="36">
        <f>VLOOKUP($A80,'14C'!A81:T220,20,FALSE)</f>
        <v>243549.16</v>
      </c>
      <c r="G80" s="36">
        <f>VLOOKUP($A80,'14D'!$A$6:$L$145,12,FALSE)</f>
        <v>18292.15</v>
      </c>
      <c r="H80" s="37">
        <f t="shared" si="1"/>
        <v>3029569.44</v>
      </c>
      <c r="I80" s="7"/>
    </row>
    <row r="81" spans="1:9" ht="12.75">
      <c r="A81" s="18">
        <v>79</v>
      </c>
      <c r="B81" s="6" t="s">
        <v>76</v>
      </c>
      <c r="C81" s="36">
        <v>1995.94</v>
      </c>
      <c r="D81" s="29">
        <f>VLOOKUP(A81,'14A'!$A$6:$M$145,13,FALSE)</f>
        <v>5872973.34</v>
      </c>
      <c r="E81" s="29">
        <f>VLOOKUP($A81,'14B'!$A$6:$L$145,5,FALSE)</f>
        <v>287535</v>
      </c>
      <c r="F81" s="36">
        <f>VLOOKUP($A81,'14C'!A82:T221,20,FALSE)</f>
        <v>585575.05</v>
      </c>
      <c r="G81" s="36">
        <f>VLOOKUP($A81,'14D'!$A$6:$L$145,12,FALSE)</f>
        <v>97174.82</v>
      </c>
      <c r="H81" s="37">
        <f t="shared" si="1"/>
        <v>6845254.15</v>
      </c>
      <c r="I81" s="7"/>
    </row>
    <row r="82" spans="1:9" ht="12.75">
      <c r="A82" s="18">
        <v>80</v>
      </c>
      <c r="B82" s="6" t="s">
        <v>77</v>
      </c>
      <c r="C82" s="36">
        <v>186323.13</v>
      </c>
      <c r="D82" s="29">
        <f>VLOOKUP(A82,'14A'!$A$6:$M$145,13,FALSE)</f>
        <v>67045357.28</v>
      </c>
      <c r="E82" s="29">
        <f>VLOOKUP($A82,'14B'!$A$6:$L$145,5,FALSE)</f>
        <v>2348806</v>
      </c>
      <c r="F82" s="36">
        <f>VLOOKUP($A82,'14C'!A83:T222,20,FALSE)</f>
        <v>4655738.32</v>
      </c>
      <c r="G82" s="36">
        <f>VLOOKUP($A82,'14D'!$A$6:$L$145,12,FALSE)</f>
        <v>490449.65</v>
      </c>
      <c r="H82" s="37">
        <f t="shared" si="1"/>
        <v>74726674.38</v>
      </c>
      <c r="I82" s="7"/>
    </row>
    <row r="83" spans="1:9" ht="12.75">
      <c r="A83" s="18">
        <v>81</v>
      </c>
      <c r="B83" s="6" t="s">
        <v>78</v>
      </c>
      <c r="C83" s="36">
        <v>77157.09</v>
      </c>
      <c r="D83" s="29">
        <f>VLOOKUP(A83,'14A'!$A$6:$M$145,13,FALSE)</f>
        <v>11337869.3</v>
      </c>
      <c r="E83" s="29">
        <f>VLOOKUP($A83,'14B'!$A$6:$L$145,5,FALSE)</f>
        <v>454518</v>
      </c>
      <c r="F83" s="36">
        <f>VLOOKUP($A83,'14C'!A84:T223,20,FALSE)</f>
        <v>1191947.6</v>
      </c>
      <c r="G83" s="36">
        <f>VLOOKUP($A83,'14D'!$A$6:$L$145,12,FALSE)</f>
        <v>98106.45999999999</v>
      </c>
      <c r="H83" s="37">
        <f t="shared" si="1"/>
        <v>13159598.450000001</v>
      </c>
      <c r="I83" s="7"/>
    </row>
    <row r="84" spans="1:9" ht="12.75">
      <c r="A84" s="18">
        <v>82</v>
      </c>
      <c r="B84" s="6" t="s">
        <v>79</v>
      </c>
      <c r="C84" s="36">
        <v>144023.33</v>
      </c>
      <c r="D84" s="29">
        <f>VLOOKUP(A84,'14A'!$A$6:$M$145,13,FALSE)</f>
        <v>53975602.07</v>
      </c>
      <c r="E84" s="29">
        <f>VLOOKUP($A84,'14B'!$A$6:$L$145,5,FALSE)</f>
        <v>1950176</v>
      </c>
      <c r="F84" s="36">
        <f>VLOOKUP($A84,'14C'!A85:T224,20,FALSE)</f>
        <v>6054638.870000001</v>
      </c>
      <c r="G84" s="36">
        <f>VLOOKUP($A84,'14D'!$A$6:$L$145,12,FALSE)</f>
        <v>530574.18</v>
      </c>
      <c r="H84" s="37">
        <f t="shared" si="1"/>
        <v>62655014.449999996</v>
      </c>
      <c r="I84" s="7"/>
    </row>
    <row r="85" spans="1:9" ht="12.75">
      <c r="A85" s="18">
        <v>83</v>
      </c>
      <c r="B85" s="6" t="s">
        <v>80</v>
      </c>
      <c r="C85" s="36">
        <v>203845.77</v>
      </c>
      <c r="D85" s="29">
        <f>VLOOKUP(A85,'14A'!$A$6:$M$145,13,FALSE)</f>
        <v>23034295.5</v>
      </c>
      <c r="E85" s="29">
        <f>VLOOKUP($A85,'14B'!$A$6:$L$145,5,FALSE)</f>
        <v>874976</v>
      </c>
      <c r="F85" s="36">
        <f>VLOOKUP($A85,'14C'!A86:T225,20,FALSE)</f>
        <v>3538134.8000000003</v>
      </c>
      <c r="G85" s="36">
        <f>VLOOKUP($A85,'14D'!$A$6:$L$145,12,FALSE)</f>
        <v>291228.37</v>
      </c>
      <c r="H85" s="37">
        <f t="shared" si="1"/>
        <v>27942480.44</v>
      </c>
      <c r="I85" s="7"/>
    </row>
    <row r="86" spans="1:9" ht="12.75">
      <c r="A86" s="18">
        <v>84</v>
      </c>
      <c r="B86" s="6" t="s">
        <v>81</v>
      </c>
      <c r="C86" s="36">
        <v>3872</v>
      </c>
      <c r="D86" s="29">
        <f>VLOOKUP(A86,'14A'!$A$6:$M$145,13,FALSE)</f>
        <v>23288719.82</v>
      </c>
      <c r="E86" s="29">
        <f>VLOOKUP($A86,'14B'!$A$6:$L$145,5,FALSE)</f>
        <v>849700</v>
      </c>
      <c r="F86" s="36">
        <f>VLOOKUP($A86,'14C'!A87:T226,20,FALSE)</f>
        <v>2793815.21</v>
      </c>
      <c r="G86" s="36">
        <f>VLOOKUP($A86,'14D'!$A$6:$L$145,12,FALSE)</f>
        <v>129933.78</v>
      </c>
      <c r="H86" s="37">
        <f t="shared" si="1"/>
        <v>27066040.810000002</v>
      </c>
      <c r="I86" s="7"/>
    </row>
    <row r="87" spans="1:9" ht="12.75">
      <c r="A87" s="18">
        <v>85</v>
      </c>
      <c r="B87" s="6" t="s">
        <v>82</v>
      </c>
      <c r="C87" s="36">
        <v>14723</v>
      </c>
      <c r="D87" s="29">
        <f>VLOOKUP(A87,'14A'!$A$6:$M$145,13,FALSE)</f>
        <v>28496609.060000002</v>
      </c>
      <c r="E87" s="29">
        <f>VLOOKUP($A87,'14B'!$A$6:$L$145,5,FALSE)</f>
        <v>1071442</v>
      </c>
      <c r="F87" s="36">
        <f>VLOOKUP($A87,'14C'!A88:T227,20,FALSE)</f>
        <v>3318356.1099999994</v>
      </c>
      <c r="G87" s="36">
        <f>VLOOKUP($A87,'14D'!$A$6:$L$145,12,FALSE)</f>
        <v>179261.07</v>
      </c>
      <c r="H87" s="37">
        <f t="shared" si="1"/>
        <v>33080391.240000002</v>
      </c>
      <c r="I87" s="7"/>
    </row>
    <row r="88" spans="1:9" ht="12.75">
      <c r="A88" s="18">
        <v>86</v>
      </c>
      <c r="B88" s="6" t="s">
        <v>83</v>
      </c>
      <c r="C88" s="36">
        <v>72080.22</v>
      </c>
      <c r="D88" s="29">
        <f>VLOOKUP(A88,'14A'!$A$6:$M$145,13,FALSE)</f>
        <v>28463411.62</v>
      </c>
      <c r="E88" s="29">
        <f>VLOOKUP($A88,'14B'!$A$6:$L$145,5,FALSE)</f>
        <v>1029366</v>
      </c>
      <c r="F88" s="36">
        <f>VLOOKUP($A88,'14C'!A89:T228,20,FALSE)</f>
        <v>3617421.44</v>
      </c>
      <c r="G88" s="36">
        <f>VLOOKUP($A88,'14D'!$A$6:$L$145,12,FALSE)</f>
        <v>859803.86</v>
      </c>
      <c r="H88" s="37">
        <f t="shared" si="1"/>
        <v>34042083.14</v>
      </c>
      <c r="I88" s="7"/>
    </row>
    <row r="89" spans="1:9" ht="12.75">
      <c r="A89" s="18">
        <v>87</v>
      </c>
      <c r="B89" s="6" t="s">
        <v>84</v>
      </c>
      <c r="C89" s="36">
        <v>40759.39</v>
      </c>
      <c r="D89" s="29">
        <f>VLOOKUP(A89,'14A'!$A$6:$M$145,13,FALSE)</f>
        <v>15303479.5</v>
      </c>
      <c r="E89" s="29">
        <f>VLOOKUP($A89,'14B'!$A$6:$L$145,5,FALSE)</f>
        <v>597565</v>
      </c>
      <c r="F89" s="36">
        <f>VLOOKUP($A89,'14C'!A90:T229,20,FALSE)</f>
        <v>2305083.3200000003</v>
      </c>
      <c r="G89" s="36">
        <f>VLOOKUP($A89,'14D'!$A$6:$L$145,12,FALSE)</f>
        <v>81533.98</v>
      </c>
      <c r="H89" s="37">
        <f t="shared" si="1"/>
        <v>18328421.19</v>
      </c>
      <c r="I89" s="7"/>
    </row>
    <row r="90" spans="1:9" ht="12.75">
      <c r="A90" s="18">
        <v>88</v>
      </c>
      <c r="B90" s="6" t="s">
        <v>85</v>
      </c>
      <c r="C90" s="36">
        <v>523944.8</v>
      </c>
      <c r="D90" s="29">
        <f>VLOOKUP(A90,'14A'!$A$6:$M$145,13,FALSE)</f>
        <v>112703444.23</v>
      </c>
      <c r="E90" s="29">
        <f>VLOOKUP($A90,'14B'!$A$6:$L$145,5,FALSE)</f>
        <v>3911248</v>
      </c>
      <c r="F90" s="36">
        <f>VLOOKUP($A90,'14C'!A91:T230,20,FALSE)</f>
        <v>8449680.7</v>
      </c>
      <c r="G90" s="36">
        <f>VLOOKUP($A90,'14D'!$A$6:$L$145,12,FALSE)</f>
        <v>1644908.83</v>
      </c>
      <c r="H90" s="37">
        <f t="shared" si="1"/>
        <v>127233226.56</v>
      </c>
      <c r="I90" s="7"/>
    </row>
    <row r="91" spans="1:9" ht="12.75">
      <c r="A91" s="18">
        <v>89</v>
      </c>
      <c r="B91" s="6" t="s">
        <v>86</v>
      </c>
      <c r="C91" s="36">
        <v>413450.74</v>
      </c>
      <c r="D91" s="29">
        <f>VLOOKUP(A91,'14A'!$A$6:$M$145,13,FALSE)</f>
        <v>120181067.78</v>
      </c>
      <c r="E91" s="29">
        <f>VLOOKUP($A91,'14B'!$A$6:$L$145,5,FALSE)</f>
        <v>4230302</v>
      </c>
      <c r="F91" s="36">
        <f>VLOOKUP($A91,'14C'!A92:T231,20,FALSE)</f>
        <v>7048784.029999999</v>
      </c>
      <c r="G91" s="36">
        <f>VLOOKUP($A91,'14D'!$A$6:$L$145,12,FALSE)</f>
        <v>734890.74</v>
      </c>
      <c r="H91" s="37">
        <f t="shared" si="1"/>
        <v>132608495.28999999</v>
      </c>
      <c r="I91" s="7"/>
    </row>
    <row r="92" spans="1:9" ht="12.75">
      <c r="A92" s="18">
        <v>90</v>
      </c>
      <c r="B92" s="6" t="s">
        <v>87</v>
      </c>
      <c r="C92" s="36">
        <v>5000</v>
      </c>
      <c r="D92" s="29">
        <f>VLOOKUP(A92,'14A'!$A$6:$M$145,13,FALSE)</f>
        <v>2404906.6</v>
      </c>
      <c r="E92" s="29">
        <f>VLOOKUP($A92,'14B'!$A$6:$L$145,5,FALSE)</f>
        <v>151791</v>
      </c>
      <c r="F92" s="36">
        <f>VLOOKUP($A92,'14C'!A93:T232,20,FALSE)</f>
        <v>309111</v>
      </c>
      <c r="G92" s="36">
        <f>VLOOKUP($A92,'14D'!$A$6:$L$145,12,FALSE)</f>
        <v>35019.909999999996</v>
      </c>
      <c r="H92" s="37">
        <f t="shared" si="1"/>
        <v>2905828.5100000002</v>
      </c>
      <c r="I92" s="7"/>
    </row>
    <row r="93" spans="1:9" ht="12.75">
      <c r="A93" s="18">
        <v>91</v>
      </c>
      <c r="B93" s="6" t="s">
        <v>88</v>
      </c>
      <c r="C93" s="36">
        <v>21016</v>
      </c>
      <c r="D93" s="29">
        <f>VLOOKUP(A93,'14A'!$A$6:$M$145,13,FALSE)</f>
        <v>7144701.72</v>
      </c>
      <c r="E93" s="29">
        <f>VLOOKUP($A93,'14B'!$A$6:$L$145,5,FALSE)</f>
        <v>320347</v>
      </c>
      <c r="F93" s="36">
        <f>VLOOKUP($A93,'14C'!A94:T233,20,FALSE)</f>
        <v>1454154.38</v>
      </c>
      <c r="G93" s="36">
        <f>VLOOKUP($A93,'14D'!$A$6:$L$145,12,FALSE)</f>
        <v>32612.839999999997</v>
      </c>
      <c r="H93" s="37">
        <f t="shared" si="1"/>
        <v>8972831.94</v>
      </c>
      <c r="I93" s="7"/>
    </row>
    <row r="94" spans="1:9" ht="12.75">
      <c r="A94" s="18">
        <v>92</v>
      </c>
      <c r="B94" s="6" t="s">
        <v>89</v>
      </c>
      <c r="C94" s="36">
        <v>21534</v>
      </c>
      <c r="D94" s="29">
        <f>VLOOKUP(A94,'14A'!$A$6:$M$145,13,FALSE)</f>
        <v>35438987.56</v>
      </c>
      <c r="E94" s="29">
        <f>VLOOKUP($A94,'14B'!$A$6:$L$145,5,FALSE)</f>
        <v>1320431</v>
      </c>
      <c r="F94" s="36">
        <f>VLOOKUP($A94,'14C'!A95:T234,20,FALSE)</f>
        <v>4594976.53</v>
      </c>
      <c r="G94" s="36">
        <f>VLOOKUP($A94,'14D'!$A$6:$L$145,12,FALSE)</f>
        <v>196949.90000000002</v>
      </c>
      <c r="H94" s="37">
        <f t="shared" si="1"/>
        <v>41572878.99</v>
      </c>
      <c r="I94" s="7"/>
    </row>
    <row r="95" spans="1:9" ht="12.75">
      <c r="A95" s="18">
        <v>93</v>
      </c>
      <c r="B95" s="6" t="s">
        <v>90</v>
      </c>
      <c r="C95" s="36">
        <v>19043.7</v>
      </c>
      <c r="D95" s="29">
        <f>VLOOKUP(A95,'14A'!$A$6:$M$145,13,FALSE)</f>
        <v>23696567.240000002</v>
      </c>
      <c r="E95" s="29">
        <f>VLOOKUP($A95,'14B'!$A$6:$L$145,5,FALSE)</f>
        <v>873239</v>
      </c>
      <c r="F95" s="36">
        <f>VLOOKUP($A95,'14C'!A96:T235,20,FALSE)</f>
        <v>1968774.65</v>
      </c>
      <c r="G95" s="36">
        <f>VLOOKUP($A95,'14D'!$A$6:$L$145,12,FALSE)</f>
        <v>118868.26000000001</v>
      </c>
      <c r="H95" s="37">
        <f t="shared" si="1"/>
        <v>26676492.85</v>
      </c>
      <c r="I95" s="7"/>
    </row>
    <row r="96" spans="1:9" ht="12.75">
      <c r="A96" s="18">
        <v>94</v>
      </c>
      <c r="B96" s="6" t="s">
        <v>91</v>
      </c>
      <c r="C96" s="36">
        <v>143962.02</v>
      </c>
      <c r="D96" s="29">
        <f>VLOOKUP(A96,'14A'!$A$6:$M$145,13,FALSE)</f>
        <v>33975097.879999995</v>
      </c>
      <c r="E96" s="29">
        <f>VLOOKUP($A96,'14B'!$A$6:$L$145,5,FALSE)</f>
        <v>1280330</v>
      </c>
      <c r="F96" s="36">
        <f>VLOOKUP($A96,'14C'!A97:T236,20,FALSE)</f>
        <v>4314688.96</v>
      </c>
      <c r="G96" s="36">
        <f>VLOOKUP($A96,'14D'!$A$6:$L$145,12,FALSE)</f>
        <v>714819.8400000001</v>
      </c>
      <c r="H96" s="37">
        <f t="shared" si="1"/>
        <v>40428898.7</v>
      </c>
      <c r="I96" s="7"/>
    </row>
    <row r="97" spans="1:9" ht="12.75">
      <c r="A97" s="18">
        <v>95</v>
      </c>
      <c r="B97" s="6" t="s">
        <v>92</v>
      </c>
      <c r="C97" s="36">
        <v>25499.91</v>
      </c>
      <c r="D97" s="29">
        <f>VLOOKUP(A97,'14A'!$A$6:$M$145,13,FALSE)</f>
        <v>8430683.46</v>
      </c>
      <c r="E97" s="29">
        <f>VLOOKUP($A97,'14B'!$A$6:$L$145,5,FALSE)</f>
        <v>347551</v>
      </c>
      <c r="F97" s="36">
        <f>VLOOKUP($A97,'14C'!A98:T237,20,FALSE)</f>
        <v>1165090.73</v>
      </c>
      <c r="G97" s="36">
        <f>VLOOKUP($A97,'14D'!$A$6:$L$145,12,FALSE)</f>
        <v>33178.97</v>
      </c>
      <c r="H97" s="37">
        <f t="shared" si="1"/>
        <v>10002004.070000002</v>
      </c>
      <c r="I97" s="7"/>
    </row>
    <row r="98" spans="1:9" ht="12.75">
      <c r="A98" s="18">
        <v>96</v>
      </c>
      <c r="B98" s="6" t="s">
        <v>93</v>
      </c>
      <c r="C98" s="36">
        <v>1851110.24</v>
      </c>
      <c r="D98" s="29">
        <f>VLOOKUP(A98,'14A'!$A$6:$M$145,13,FALSE)</f>
        <v>35904127.96</v>
      </c>
      <c r="E98" s="29">
        <f>VLOOKUP($A98,'14B'!$A$6:$L$145,5,FALSE)</f>
        <v>1375373</v>
      </c>
      <c r="F98" s="36">
        <f>VLOOKUP($A98,'14C'!A99:T238,20,FALSE)</f>
        <v>4956634.880000001</v>
      </c>
      <c r="G98" s="36">
        <f>VLOOKUP($A98,'14D'!$A$6:$L$145,12,FALSE)</f>
        <v>568630.01</v>
      </c>
      <c r="H98" s="37">
        <f t="shared" si="1"/>
        <v>44655876.09</v>
      </c>
      <c r="I98" s="7"/>
    </row>
    <row r="99" spans="1:9" ht="12.75">
      <c r="A99" s="18">
        <v>97</v>
      </c>
      <c r="B99" s="6" t="s">
        <v>94</v>
      </c>
      <c r="C99" s="36">
        <v>16868.6</v>
      </c>
      <c r="D99" s="29">
        <f>VLOOKUP(A99,'14A'!$A$6:$M$145,13,FALSE)</f>
        <v>21133129.34</v>
      </c>
      <c r="E99" s="29">
        <f>VLOOKUP($A99,'14B'!$A$6:$L$145,5,FALSE)</f>
        <v>817117</v>
      </c>
      <c r="F99" s="36">
        <f>VLOOKUP($A99,'14C'!A100:T239,20,FALSE)</f>
        <v>2461771.7399999998</v>
      </c>
      <c r="G99" s="36">
        <f>VLOOKUP($A99,'14D'!$A$6:$L$145,12,FALSE)</f>
        <v>122926.40999999999</v>
      </c>
      <c r="H99" s="37">
        <f t="shared" si="1"/>
        <v>24551813.09</v>
      </c>
      <c r="I99" s="7"/>
    </row>
    <row r="100" spans="1:9" ht="12.75">
      <c r="A100" s="18">
        <v>98</v>
      </c>
      <c r="B100" s="6" t="s">
        <v>95</v>
      </c>
      <c r="C100" s="36">
        <v>27357</v>
      </c>
      <c r="D100" s="29">
        <f>VLOOKUP(A100,'14A'!$A$6:$M$145,13,FALSE)</f>
        <v>55541491.54</v>
      </c>
      <c r="E100" s="29">
        <f>VLOOKUP($A100,'14B'!$A$6:$L$145,5,FALSE)</f>
        <v>2037862</v>
      </c>
      <c r="F100" s="36">
        <f>VLOOKUP($A100,'14C'!A101:T240,20,FALSE)</f>
        <v>4287445.21</v>
      </c>
      <c r="G100" s="36">
        <f>VLOOKUP($A100,'14D'!$A$6:$L$145,12,FALSE)</f>
        <v>161037.53</v>
      </c>
      <c r="H100" s="37">
        <f t="shared" si="1"/>
        <v>62055193.28</v>
      </c>
      <c r="I100" s="7"/>
    </row>
    <row r="101" spans="1:9" ht="12.75">
      <c r="A101" s="18"/>
      <c r="B101" s="6"/>
      <c r="C101" s="36" t="s">
        <v>176</v>
      </c>
      <c r="D101" s="29" t="s">
        <v>176</v>
      </c>
      <c r="E101" s="29" t="s">
        <v>176</v>
      </c>
      <c r="F101" s="36" t="s">
        <v>176</v>
      </c>
      <c r="G101" s="36" t="s">
        <v>176</v>
      </c>
      <c r="H101" s="37"/>
      <c r="I101" s="7"/>
    </row>
    <row r="102" spans="1:9" ht="12.75">
      <c r="A102" s="18"/>
      <c r="B102" s="30" t="s">
        <v>4</v>
      </c>
      <c r="C102" s="36" t="s">
        <v>176</v>
      </c>
      <c r="D102" s="29" t="s">
        <v>176</v>
      </c>
      <c r="E102" s="29" t="s">
        <v>176</v>
      </c>
      <c r="F102" s="36" t="s">
        <v>176</v>
      </c>
      <c r="G102" s="36" t="s">
        <v>176</v>
      </c>
      <c r="H102" s="37"/>
      <c r="I102" s="7"/>
    </row>
    <row r="103" spans="1:9" ht="12.75">
      <c r="A103" s="18">
        <v>101</v>
      </c>
      <c r="B103" s="6" t="s">
        <v>96</v>
      </c>
      <c r="C103" s="36">
        <v>1220419.33</v>
      </c>
      <c r="D103" s="29">
        <f>VLOOKUP(A103,'14A'!$A$6:$M$145,13,FALSE)</f>
        <v>24743547.17</v>
      </c>
      <c r="E103" s="29">
        <f>VLOOKUP($A103,'14B'!$A$6:$L$145,5,FALSE)</f>
        <v>605921</v>
      </c>
      <c r="F103" s="36">
        <f>VLOOKUP($A103,'14C'!A104:T243,20,FALSE)</f>
        <v>1576297.5</v>
      </c>
      <c r="G103" s="36">
        <f>VLOOKUP($A103,'14D'!$A$6:$L$145,12,FALSE)</f>
        <v>1055100.74</v>
      </c>
      <c r="H103" s="37">
        <f aca="true" t="shared" si="2" ref="H103:H141">SUM(C103:G103)</f>
        <v>29201285.74</v>
      </c>
      <c r="I103" s="7"/>
    </row>
    <row r="104" spans="1:9" ht="12.75">
      <c r="A104" s="18">
        <v>102</v>
      </c>
      <c r="B104" s="6" t="s">
        <v>97</v>
      </c>
      <c r="C104" s="36">
        <v>22789.56</v>
      </c>
      <c r="D104" s="29">
        <f>VLOOKUP(A104,'14A'!$A$6:$M$145,13,FALSE)</f>
        <v>11601735.94</v>
      </c>
      <c r="E104" s="29">
        <f>VLOOKUP($A104,'14B'!$A$6:$L$145,5,FALSE)</f>
        <v>467404</v>
      </c>
      <c r="F104" s="36">
        <f>VLOOKUP($A104,'14C'!A105:T244,20,FALSE)</f>
        <v>1806082.3499999999</v>
      </c>
      <c r="G104" s="36">
        <f>VLOOKUP($A104,'14D'!$A$6:$L$145,12,FALSE)</f>
        <v>750750.5899999999</v>
      </c>
      <c r="H104" s="37">
        <f t="shared" si="2"/>
        <v>14648762.44</v>
      </c>
      <c r="I104" s="7"/>
    </row>
    <row r="105" spans="1:9" ht="12.75">
      <c r="A105" s="18">
        <v>103</v>
      </c>
      <c r="B105" s="6" t="s">
        <v>98</v>
      </c>
      <c r="C105" s="36">
        <v>715</v>
      </c>
      <c r="D105" s="29">
        <f>VLOOKUP(A105,'14A'!$A$6:$M$145,13,FALSE)</f>
        <v>6687530.81</v>
      </c>
      <c r="E105" s="29">
        <f>VLOOKUP($A105,'14B'!$A$6:$L$145,5,FALSE)</f>
        <v>319645</v>
      </c>
      <c r="F105" s="36">
        <f>VLOOKUP($A105,'14C'!A106:T245,20,FALSE)</f>
        <v>687868.62</v>
      </c>
      <c r="G105" s="36">
        <f>VLOOKUP($A105,'14D'!$A$6:$L$145,12,FALSE)</f>
        <v>24658.429999999997</v>
      </c>
      <c r="H105" s="37">
        <f t="shared" si="2"/>
        <v>7720417.859999999</v>
      </c>
      <c r="I105" s="7"/>
    </row>
    <row r="106" spans="1:9" ht="12.75">
      <c r="A106" s="18">
        <v>104</v>
      </c>
      <c r="B106" s="6" t="s">
        <v>99</v>
      </c>
      <c r="C106" s="36">
        <v>114181.75</v>
      </c>
      <c r="D106" s="29">
        <f>VLOOKUP(A106,'14A'!$A$6:$M$145,13,FALSE)</f>
        <v>13786816.84</v>
      </c>
      <c r="E106" s="29">
        <f>VLOOKUP($A106,'14B'!$A$6:$L$145,5,FALSE)</f>
        <v>473102</v>
      </c>
      <c r="F106" s="36">
        <f>VLOOKUP($A106,'14C'!A107:T246,20,FALSE)</f>
        <v>2176501.39</v>
      </c>
      <c r="G106" s="36">
        <f>VLOOKUP($A106,'14D'!$A$6:$L$145,12,FALSE)</f>
        <v>3300478.97</v>
      </c>
      <c r="H106" s="37">
        <f t="shared" si="2"/>
        <v>19851080.95</v>
      </c>
      <c r="I106" s="7"/>
    </row>
    <row r="107" spans="1:9" ht="12.75">
      <c r="A107" s="18">
        <v>106</v>
      </c>
      <c r="B107" s="6" t="s">
        <v>100</v>
      </c>
      <c r="C107" s="36">
        <v>2500</v>
      </c>
      <c r="D107" s="29">
        <f>VLOOKUP(A107,'14A'!$A$6:$M$145,13,FALSE)</f>
        <v>11638413.64</v>
      </c>
      <c r="E107" s="29">
        <f>VLOOKUP($A107,'14B'!$A$6:$L$145,5,FALSE)</f>
        <v>481913</v>
      </c>
      <c r="F107" s="36">
        <f>VLOOKUP($A107,'14C'!A108:T247,20,FALSE)</f>
        <v>803368.09</v>
      </c>
      <c r="G107" s="36">
        <f>VLOOKUP($A107,'14D'!$A$6:$L$145,12,FALSE)</f>
        <v>111776.38</v>
      </c>
      <c r="H107" s="37">
        <f t="shared" si="2"/>
        <v>13037971.110000001</v>
      </c>
      <c r="I107" s="7"/>
    </row>
    <row r="108" spans="1:9" ht="12.75">
      <c r="A108" s="18">
        <v>107</v>
      </c>
      <c r="B108" s="6" t="s">
        <v>101</v>
      </c>
      <c r="C108" s="36">
        <v>5000</v>
      </c>
      <c r="D108" s="29">
        <f>VLOOKUP(A108,'14A'!$A$6:$M$145,13,FALSE)</f>
        <v>4748185.15</v>
      </c>
      <c r="E108" s="29">
        <f>VLOOKUP($A108,'14B'!$A$6:$L$145,5,FALSE)</f>
        <v>247680</v>
      </c>
      <c r="F108" s="36">
        <f>VLOOKUP($A108,'14C'!A109:T248,20,FALSE)</f>
        <v>678441.47</v>
      </c>
      <c r="G108" s="36">
        <f>VLOOKUP($A108,'14D'!$A$6:$L$145,12,FALSE)</f>
        <v>39842.47</v>
      </c>
      <c r="H108" s="37">
        <f t="shared" si="2"/>
        <v>5719149.09</v>
      </c>
      <c r="I108" s="7"/>
    </row>
    <row r="109" spans="1:9" ht="12.75">
      <c r="A109" s="18">
        <v>108</v>
      </c>
      <c r="B109" s="6" t="s">
        <v>102</v>
      </c>
      <c r="C109" s="36">
        <v>114974.35</v>
      </c>
      <c r="D109" s="29">
        <f>VLOOKUP(A109,'14A'!$A$6:$M$145,13,FALSE)</f>
        <v>33949256.75</v>
      </c>
      <c r="E109" s="29">
        <f>VLOOKUP($A109,'14B'!$A$6:$L$145,5,FALSE)</f>
        <v>1258569</v>
      </c>
      <c r="F109" s="36">
        <f>VLOOKUP($A109,'14C'!A110:T249,20,FALSE)</f>
        <v>5573092.069999999</v>
      </c>
      <c r="G109" s="36">
        <f>VLOOKUP($A109,'14D'!$A$6:$L$145,12,FALSE)</f>
        <v>971433.4</v>
      </c>
      <c r="H109" s="37">
        <f t="shared" si="2"/>
        <v>41867325.57</v>
      </c>
      <c r="I109" s="7"/>
    </row>
    <row r="110" spans="1:9" ht="12.75">
      <c r="A110" s="18">
        <v>109</v>
      </c>
      <c r="B110" s="6" t="s">
        <v>103</v>
      </c>
      <c r="C110" s="36">
        <v>2500</v>
      </c>
      <c r="D110" s="29">
        <f>VLOOKUP(A110,'14A'!$A$6:$M$145,13,FALSE)</f>
        <v>4251451.88</v>
      </c>
      <c r="E110" s="29">
        <f>VLOOKUP($A110,'14B'!$A$6:$L$145,5,FALSE)</f>
        <v>192872</v>
      </c>
      <c r="F110" s="36">
        <f>VLOOKUP($A110,'14C'!A111:T250,20,FALSE)</f>
        <v>290174.16000000003</v>
      </c>
      <c r="G110" s="36">
        <f>VLOOKUP($A110,'14D'!$A$6:$L$145,12,FALSE)</f>
        <v>55837.689999999995</v>
      </c>
      <c r="H110" s="37">
        <f t="shared" si="2"/>
        <v>4792835.73</v>
      </c>
      <c r="I110" s="7"/>
    </row>
    <row r="111" spans="1:9" ht="12.75">
      <c r="A111" s="18">
        <v>110</v>
      </c>
      <c r="B111" s="6" t="s">
        <v>134</v>
      </c>
      <c r="C111" s="36">
        <v>15786.62</v>
      </c>
      <c r="D111" s="29">
        <f>VLOOKUP(A111,'14A'!$A$6:$M$145,13,FALSE)</f>
        <v>6350459.29</v>
      </c>
      <c r="E111" s="29">
        <f>VLOOKUP($A111,'14B'!$A$6:$L$145,5,FALSE)</f>
        <v>253943</v>
      </c>
      <c r="F111" s="36">
        <f>VLOOKUP($A111,'14C'!A112:T251,20,FALSE)</f>
        <v>845344.9200000002</v>
      </c>
      <c r="G111" s="36">
        <f>VLOOKUP($A111,'14D'!$A$6:$L$145,12,FALSE)</f>
        <v>107308.79000000001</v>
      </c>
      <c r="H111" s="37">
        <f t="shared" si="2"/>
        <v>7572842.62</v>
      </c>
      <c r="I111" s="7"/>
    </row>
    <row r="112" spans="1:9" ht="12.75">
      <c r="A112" s="18">
        <v>111</v>
      </c>
      <c r="B112" s="6" t="s">
        <v>104</v>
      </c>
      <c r="C112" s="36">
        <v>4842.26</v>
      </c>
      <c r="D112" s="29">
        <f>VLOOKUP(A112,'14A'!$A$6:$M$145,13,FALSE)</f>
        <v>6355302.74</v>
      </c>
      <c r="E112" s="29">
        <f>VLOOKUP($A112,'14B'!$A$6:$L$145,5,FALSE)</f>
        <v>325773</v>
      </c>
      <c r="F112" s="36">
        <f>VLOOKUP($A112,'14C'!A113:T252,20,FALSE)</f>
        <v>815344.28</v>
      </c>
      <c r="G112" s="36">
        <f>VLOOKUP($A112,'14D'!$A$6:$L$145,12,FALSE)</f>
        <v>44693.28</v>
      </c>
      <c r="H112" s="37">
        <f t="shared" si="2"/>
        <v>7545955.5600000005</v>
      </c>
      <c r="I112" s="7"/>
    </row>
    <row r="113" spans="1:9" ht="12.75">
      <c r="A113" s="18">
        <v>112</v>
      </c>
      <c r="B113" s="6" t="s">
        <v>105</v>
      </c>
      <c r="C113" s="36">
        <v>325388.3</v>
      </c>
      <c r="D113" s="29">
        <f>VLOOKUP(A113,'14A'!$A$6:$M$145,13,FALSE)</f>
        <v>116746829.16</v>
      </c>
      <c r="E113" s="29">
        <f>VLOOKUP($A113,'14B'!$A$6:$L$145,5,FALSE)</f>
        <v>4045607</v>
      </c>
      <c r="F113" s="36">
        <f>VLOOKUP($A113,'14C'!A114:T253,20,FALSE)</f>
        <v>16531533.36</v>
      </c>
      <c r="G113" s="36">
        <f>VLOOKUP($A113,'14D'!$A$6:$L$145,12,FALSE)</f>
        <v>998403.2900000002</v>
      </c>
      <c r="H113" s="37">
        <f t="shared" si="2"/>
        <v>138647761.10999998</v>
      </c>
      <c r="I113" s="7"/>
    </row>
    <row r="114" spans="1:9" ht="12.75">
      <c r="A114" s="18">
        <v>113</v>
      </c>
      <c r="B114" s="6" t="s">
        <v>106</v>
      </c>
      <c r="C114" s="36">
        <v>31901.49</v>
      </c>
      <c r="D114" s="29">
        <f>VLOOKUP(A114,'14A'!$A$6:$M$145,13,FALSE)</f>
        <v>18974238.28</v>
      </c>
      <c r="E114" s="29">
        <f>VLOOKUP($A114,'14B'!$A$6:$L$145,5,FALSE)</f>
        <v>693336</v>
      </c>
      <c r="F114" s="36">
        <f>VLOOKUP($A114,'14C'!A115:T254,20,FALSE)</f>
        <v>2877227.87</v>
      </c>
      <c r="G114" s="36">
        <f>VLOOKUP($A114,'14D'!$A$6:$L$145,12,FALSE)</f>
        <v>71830.79</v>
      </c>
      <c r="H114" s="37">
        <f t="shared" si="2"/>
        <v>22648534.43</v>
      </c>
      <c r="I114" s="7"/>
    </row>
    <row r="115" spans="1:9" ht="12.75">
      <c r="A115" s="18">
        <v>114</v>
      </c>
      <c r="B115" s="6" t="s">
        <v>107</v>
      </c>
      <c r="C115" s="36">
        <v>7546.5</v>
      </c>
      <c r="D115" s="29">
        <f>VLOOKUP(A115,'14A'!$A$6:$M$145,13,FALSE)</f>
        <v>20782115.18</v>
      </c>
      <c r="E115" s="29">
        <f>VLOOKUP($A115,'14B'!$A$6:$L$145,5,FALSE)</f>
        <v>802426</v>
      </c>
      <c r="F115" s="36">
        <f>VLOOKUP($A115,'14C'!A116:T255,20,FALSE)</f>
        <v>3414942.61</v>
      </c>
      <c r="G115" s="36">
        <f>VLOOKUP($A115,'14D'!$A$6:$L$145,12,FALSE)</f>
        <v>126127.48999999999</v>
      </c>
      <c r="H115" s="37">
        <f t="shared" si="2"/>
        <v>25133157.779999997</v>
      </c>
      <c r="I115" s="7"/>
    </row>
    <row r="116" spans="1:9" ht="12.75">
      <c r="A116" s="18">
        <v>115</v>
      </c>
      <c r="B116" s="6" t="s">
        <v>108</v>
      </c>
      <c r="C116" s="36">
        <v>30900</v>
      </c>
      <c r="D116" s="29">
        <f>VLOOKUP(A116,'14A'!$A$6:$M$145,13,FALSE)</f>
        <v>39630350.03</v>
      </c>
      <c r="E116" s="29">
        <f>VLOOKUP($A116,'14B'!$A$6:$L$145,5,FALSE)</f>
        <v>1415829</v>
      </c>
      <c r="F116" s="36">
        <f>VLOOKUP($A116,'14C'!A117:T256,20,FALSE)</f>
        <v>5980724.0600000005</v>
      </c>
      <c r="G116" s="36">
        <f>VLOOKUP($A116,'14D'!$A$6:$L$145,12,FALSE)</f>
        <v>1187818.79</v>
      </c>
      <c r="H116" s="37">
        <f t="shared" si="2"/>
        <v>48245621.88</v>
      </c>
      <c r="I116" s="7"/>
    </row>
    <row r="117" spans="1:9" ht="12.75">
      <c r="A117" s="18">
        <v>116</v>
      </c>
      <c r="B117" s="6" t="s">
        <v>109</v>
      </c>
      <c r="C117" s="36">
        <v>103008.03</v>
      </c>
      <c r="D117" s="29">
        <f>VLOOKUP(A117,'14A'!$A$6:$M$145,13,FALSE)</f>
        <v>13150461.32</v>
      </c>
      <c r="E117" s="29">
        <f>VLOOKUP($A117,'14B'!$A$6:$L$145,5,FALSE)</f>
        <v>406594</v>
      </c>
      <c r="F117" s="36">
        <f>VLOOKUP($A117,'14C'!A118:T257,20,FALSE)</f>
        <v>1970538.39</v>
      </c>
      <c r="G117" s="36">
        <f>VLOOKUP($A117,'14D'!$A$6:$L$145,12,FALSE)</f>
        <v>108363.15000000001</v>
      </c>
      <c r="H117" s="37">
        <f t="shared" si="2"/>
        <v>15738964.89</v>
      </c>
      <c r="I117" s="7"/>
    </row>
    <row r="118" spans="1:9" ht="12.75">
      <c r="A118" s="18">
        <v>117</v>
      </c>
      <c r="B118" s="6" t="s">
        <v>110</v>
      </c>
      <c r="C118" s="36">
        <v>182235.36</v>
      </c>
      <c r="D118" s="29">
        <f>VLOOKUP(A118,'14A'!$A$6:$M$145,13,FALSE)</f>
        <v>156296159.14</v>
      </c>
      <c r="E118" s="29">
        <f>VLOOKUP($A118,'14B'!$A$6:$L$145,5,FALSE)</f>
        <v>5430904</v>
      </c>
      <c r="F118" s="36">
        <f>VLOOKUP($A118,'14C'!A119:T258,20,FALSE)</f>
        <v>27224872.43</v>
      </c>
      <c r="G118" s="36">
        <f>VLOOKUP($A118,'14D'!$A$6:$L$145,12,FALSE)</f>
        <v>1811419.16</v>
      </c>
      <c r="H118" s="37">
        <f t="shared" si="2"/>
        <v>190945590.09</v>
      </c>
      <c r="I118" s="7"/>
    </row>
    <row r="119" spans="1:9" ht="12.75">
      <c r="A119" s="18">
        <v>118</v>
      </c>
      <c r="B119" s="6" t="s">
        <v>111</v>
      </c>
      <c r="C119" s="36">
        <v>728378.24</v>
      </c>
      <c r="D119" s="29">
        <f>VLOOKUP(A119,'14A'!$A$6:$M$145,13,FALSE)</f>
        <v>167872595.82999998</v>
      </c>
      <c r="E119" s="29">
        <f>VLOOKUP($A119,'14B'!$A$6:$L$145,5,FALSE)</f>
        <v>5839972</v>
      </c>
      <c r="F119" s="36">
        <f>VLOOKUP($A119,'14C'!A120:T259,20,FALSE)</f>
        <v>32008030.860000003</v>
      </c>
      <c r="G119" s="36">
        <f>VLOOKUP($A119,'14D'!$A$6:$L$145,12,FALSE)</f>
        <v>4408163.71</v>
      </c>
      <c r="H119" s="37">
        <f t="shared" si="2"/>
        <v>210857140.64000002</v>
      </c>
      <c r="I119" s="7"/>
    </row>
    <row r="120" spans="1:9" ht="12.75">
      <c r="A120" s="18">
        <v>119</v>
      </c>
      <c r="B120" s="6" t="s">
        <v>112</v>
      </c>
      <c r="C120" s="36">
        <v>214465.21</v>
      </c>
      <c r="D120" s="29">
        <f>VLOOKUP(A120,'14A'!$A$6:$M$145,13,FALSE)</f>
        <v>3658483.72</v>
      </c>
      <c r="E120" s="29">
        <f>VLOOKUP($A120,'14B'!$A$6:$L$145,5,FALSE)</f>
        <v>226567</v>
      </c>
      <c r="F120" s="36">
        <f>VLOOKUP($A120,'14C'!A121:T260,20,FALSE)</f>
        <v>425851.04</v>
      </c>
      <c r="G120" s="36">
        <f>VLOOKUP($A120,'14D'!$A$6:$L$145,12,FALSE)</f>
        <v>69554.8</v>
      </c>
      <c r="H120" s="37">
        <f t="shared" si="2"/>
        <v>4594921.77</v>
      </c>
      <c r="I120" s="7"/>
    </row>
    <row r="121" spans="1:9" ht="12.75">
      <c r="A121" s="18">
        <v>120</v>
      </c>
      <c r="B121" s="6" t="s">
        <v>113</v>
      </c>
      <c r="C121" s="36">
        <v>40676.5</v>
      </c>
      <c r="D121" s="29">
        <f>VLOOKUP(A121,'14A'!$A$6:$M$145,13,FALSE)</f>
        <v>26762805.04</v>
      </c>
      <c r="E121" s="29">
        <f>VLOOKUP($A121,'14B'!$A$6:$L$145,5,FALSE)</f>
        <v>974288</v>
      </c>
      <c r="F121" s="36">
        <f>VLOOKUP($A121,'14C'!A122:T261,20,FALSE)</f>
        <v>6120077.04</v>
      </c>
      <c r="G121" s="36">
        <f>VLOOKUP($A121,'14D'!$A$6:$L$145,12,FALSE)</f>
        <v>219332.43</v>
      </c>
      <c r="H121" s="37">
        <f t="shared" si="2"/>
        <v>34117179.01</v>
      </c>
      <c r="I121" s="7"/>
    </row>
    <row r="122" spans="1:9" ht="12.75">
      <c r="A122" s="18">
        <v>121</v>
      </c>
      <c r="B122" s="6" t="s">
        <v>114</v>
      </c>
      <c r="C122" s="36">
        <v>327925.02</v>
      </c>
      <c r="D122" s="29">
        <f>VLOOKUP(A122,'14A'!$A$6:$M$145,13,FALSE)</f>
        <v>77979109.22</v>
      </c>
      <c r="E122" s="29">
        <f>VLOOKUP($A122,'14B'!$A$6:$L$145,5,FALSE)</f>
        <v>2826148</v>
      </c>
      <c r="F122" s="36">
        <f>VLOOKUP($A122,'14C'!A123:T262,20,FALSE)</f>
        <v>16898737.509999998</v>
      </c>
      <c r="G122" s="36">
        <f>VLOOKUP($A122,'14D'!$A$6:$L$145,12,FALSE)</f>
        <v>385587.83</v>
      </c>
      <c r="H122" s="37">
        <f t="shared" si="2"/>
        <v>98417507.58</v>
      </c>
      <c r="I122" s="7"/>
    </row>
    <row r="123" spans="1:9" ht="12.75">
      <c r="A123" s="18">
        <v>122</v>
      </c>
      <c r="B123" s="6" t="s">
        <v>115</v>
      </c>
      <c r="C123" s="36">
        <v>11571.38</v>
      </c>
      <c r="D123" s="29">
        <f>VLOOKUP(A123,'14A'!$A$6:$M$145,13,FALSE)</f>
        <v>7399568.66</v>
      </c>
      <c r="E123" s="29">
        <f>VLOOKUP($A123,'14B'!$A$6:$L$145,5,FALSE)</f>
        <v>362222</v>
      </c>
      <c r="F123" s="36">
        <f>VLOOKUP($A123,'14C'!A124:T263,20,FALSE)</f>
        <v>732738.47</v>
      </c>
      <c r="G123" s="36">
        <f>VLOOKUP($A123,'14D'!$A$6:$L$145,12,FALSE)</f>
        <v>64137.25</v>
      </c>
      <c r="H123" s="37">
        <f t="shared" si="2"/>
        <v>8570237.76</v>
      </c>
      <c r="I123" s="7"/>
    </row>
    <row r="124" spans="1:9" ht="12.75">
      <c r="A124" s="18">
        <v>123</v>
      </c>
      <c r="B124" s="6" t="s">
        <v>116</v>
      </c>
      <c r="C124" s="36">
        <v>392989.74</v>
      </c>
      <c r="D124" s="29">
        <f>VLOOKUP(A124,'14A'!$A$6:$M$145,13,FALSE)</f>
        <v>104384447.49</v>
      </c>
      <c r="E124" s="29">
        <f>VLOOKUP($A124,'14B'!$A$6:$L$145,5,FALSE)</f>
        <v>3148928</v>
      </c>
      <c r="F124" s="36">
        <f>VLOOKUP($A124,'14C'!A125:T264,20,FALSE)</f>
        <v>20257065.85</v>
      </c>
      <c r="G124" s="36">
        <f>VLOOKUP($A124,'14D'!$A$6:$L$145,12,FALSE)</f>
        <v>6531852.709999999</v>
      </c>
      <c r="H124" s="37">
        <f t="shared" si="2"/>
        <v>134715283.79</v>
      </c>
      <c r="I124" s="7"/>
    </row>
    <row r="125" spans="1:9" ht="12.75">
      <c r="A125" s="18">
        <v>124</v>
      </c>
      <c r="B125" s="6" t="s">
        <v>117</v>
      </c>
      <c r="C125" s="36">
        <v>779260.35</v>
      </c>
      <c r="D125" s="29">
        <f>VLOOKUP(A125,'14A'!$A$6:$M$145,13,FALSE)</f>
        <v>60663060.56</v>
      </c>
      <c r="E125" s="29">
        <f>VLOOKUP($A125,'14B'!$A$6:$L$145,5,FALSE)</f>
        <v>1965057</v>
      </c>
      <c r="F125" s="36">
        <f>VLOOKUP($A125,'14C'!A126:T265,20,FALSE)</f>
        <v>11882180.46</v>
      </c>
      <c r="G125" s="36">
        <f>VLOOKUP($A125,'14D'!$A$6:$L$145,12,FALSE)</f>
        <v>1213836.1300000001</v>
      </c>
      <c r="H125" s="37">
        <f t="shared" si="2"/>
        <v>76503394.5</v>
      </c>
      <c r="I125" s="7"/>
    </row>
    <row r="126" spans="1:9" ht="12.75">
      <c r="A126" s="18">
        <v>126</v>
      </c>
      <c r="B126" s="6" t="s">
        <v>118</v>
      </c>
      <c r="C126" s="36">
        <v>4250</v>
      </c>
      <c r="D126" s="29">
        <f>VLOOKUP(A126,'14A'!$A$6:$M$145,13,FALSE)</f>
        <v>12171417.1</v>
      </c>
      <c r="E126" s="29">
        <f>VLOOKUP($A126,'14B'!$A$6:$L$145,5,FALSE)</f>
        <v>485117</v>
      </c>
      <c r="F126" s="36">
        <f>VLOOKUP($A126,'14C'!A127:T266,20,FALSE)</f>
        <v>2214021.01</v>
      </c>
      <c r="G126" s="36">
        <f>VLOOKUP($A126,'14D'!$A$6:$L$145,12,FALSE)</f>
        <v>2123386.7800000003</v>
      </c>
      <c r="H126" s="37">
        <f t="shared" si="2"/>
        <v>16998191.89</v>
      </c>
      <c r="I126" s="7"/>
    </row>
    <row r="127" spans="1:9" ht="12.75">
      <c r="A127" s="18">
        <v>127</v>
      </c>
      <c r="B127" s="6" t="s">
        <v>119</v>
      </c>
      <c r="C127" s="36">
        <v>36798.77</v>
      </c>
      <c r="D127" s="29">
        <f>VLOOKUP(A127,'14A'!$A$6:$M$145,13,FALSE)</f>
        <v>67545972.12</v>
      </c>
      <c r="E127" s="29">
        <f>VLOOKUP($A127,'14B'!$A$6:$L$145,5,FALSE)</f>
        <v>2397271</v>
      </c>
      <c r="F127" s="36">
        <f>VLOOKUP($A127,'14C'!A128:T267,20,FALSE)</f>
        <v>8527358.64</v>
      </c>
      <c r="G127" s="36">
        <f>VLOOKUP($A127,'14D'!$A$6:$L$145,12,FALSE)</f>
        <v>505965.28</v>
      </c>
      <c r="H127" s="37">
        <f t="shared" si="2"/>
        <v>79013365.81</v>
      </c>
      <c r="I127" s="7"/>
    </row>
    <row r="128" spans="1:9" ht="12.75">
      <c r="A128" s="18">
        <v>128</v>
      </c>
      <c r="B128" s="6" t="s">
        <v>135</v>
      </c>
      <c r="C128" s="36">
        <v>445341.59</v>
      </c>
      <c r="D128" s="29">
        <f>VLOOKUP(A128,'14A'!$A$6:$M$145,13,FALSE)</f>
        <v>328041746.5</v>
      </c>
      <c r="E128" s="29">
        <f>VLOOKUP($A128,'14B'!$A$6:$L$145,5,FALSE)</f>
        <v>11275914</v>
      </c>
      <c r="F128" s="36">
        <f>VLOOKUP($A128,'14C'!A129:T268,20,FALSE)</f>
        <v>35320823.919999994</v>
      </c>
      <c r="G128" s="36">
        <f>VLOOKUP($A128,'14D'!$A$6:$L$145,12,FALSE)</f>
        <v>2240423.15</v>
      </c>
      <c r="H128" s="37">
        <f t="shared" si="2"/>
        <v>377324249.15999997</v>
      </c>
      <c r="I128" s="7"/>
    </row>
    <row r="129" spans="1:9" ht="12.75">
      <c r="A129" s="18">
        <v>130</v>
      </c>
      <c r="B129" s="6" t="s">
        <v>120</v>
      </c>
      <c r="C129" s="36">
        <v>12955.3</v>
      </c>
      <c r="D129" s="29">
        <f>VLOOKUP(A129,'14A'!$A$6:$M$145,13,FALSE)</f>
        <v>14449441.64</v>
      </c>
      <c r="E129" s="29">
        <f>VLOOKUP($A129,'14B'!$A$6:$L$145,5,FALSE)</f>
        <v>598066</v>
      </c>
      <c r="F129" s="36">
        <f>VLOOKUP($A129,'14C'!A130:T269,20,FALSE)</f>
        <v>1765530.14</v>
      </c>
      <c r="G129" s="36">
        <f>VLOOKUP($A129,'14D'!$A$6:$L$145,12,FALSE)</f>
        <v>42269.55</v>
      </c>
      <c r="H129" s="37">
        <f t="shared" si="2"/>
        <v>16868262.630000003</v>
      </c>
      <c r="I129" s="7"/>
    </row>
    <row r="130" spans="1:9" ht="15">
      <c r="A130" s="18">
        <v>131</v>
      </c>
      <c r="B130" s="6" t="s">
        <v>216</v>
      </c>
      <c r="C130" s="36">
        <v>126711.11</v>
      </c>
      <c r="D130" s="29">
        <f>VLOOKUP(A130,'14A'!$A$6:$M$145,13,FALSE)</f>
        <v>34333309.3</v>
      </c>
      <c r="E130" s="29">
        <f>VLOOKUP($A130,'14B'!$A$6:$L$145,5,FALSE)</f>
        <v>1260951</v>
      </c>
      <c r="F130" s="36">
        <f>VLOOKUP($A130,'14C'!A131:T270,20,FALSE)</f>
        <v>2740894.1499999994</v>
      </c>
      <c r="G130" s="36">
        <f>VLOOKUP($A130,'14D'!$A$6:$L$145,12,FALSE)</f>
        <v>1104332.51</v>
      </c>
      <c r="H130" s="37">
        <f t="shared" si="2"/>
        <v>39566198.06999999</v>
      </c>
      <c r="I130" s="7"/>
    </row>
    <row r="131" spans="1:9" ht="12.75">
      <c r="A131" s="18">
        <v>132</v>
      </c>
      <c r="B131" s="6" t="s">
        <v>121</v>
      </c>
      <c r="C131" s="36">
        <v>41914.59</v>
      </c>
      <c r="D131" s="29">
        <f>VLOOKUP(A131,'14A'!$A$6:$M$145,13,FALSE)</f>
        <v>12904207.9</v>
      </c>
      <c r="E131" s="29">
        <f>VLOOKUP($A131,'14B'!$A$6:$L$145,5,FALSE)</f>
        <v>491433</v>
      </c>
      <c r="F131" s="36">
        <f>VLOOKUP($A131,'14C'!A132:T271,20,FALSE)</f>
        <v>1670833.07</v>
      </c>
      <c r="G131" s="36">
        <f>VLOOKUP($A131,'14D'!$A$6:$L$145,12,FALSE)</f>
        <v>298437.29</v>
      </c>
      <c r="H131" s="37">
        <f t="shared" si="2"/>
        <v>15406825.85</v>
      </c>
      <c r="I131" s="7"/>
    </row>
    <row r="132" spans="1:9" ht="12.75">
      <c r="A132" s="18">
        <v>134</v>
      </c>
      <c r="B132" s="6" t="s">
        <v>122</v>
      </c>
      <c r="C132" s="36">
        <v>0</v>
      </c>
      <c r="D132" s="29">
        <f>VLOOKUP(A132,'14A'!$A$6:$M$145,13,FALSE)</f>
        <v>0</v>
      </c>
      <c r="E132" s="29">
        <f>VLOOKUP($A132,'14B'!$A$6:$L$145,5,FALSE)</f>
        <v>0</v>
      </c>
      <c r="F132" s="36">
        <f>VLOOKUP($A132,'14C'!A133:T272,20,FALSE)</f>
        <v>0</v>
      </c>
      <c r="G132" s="36">
        <f>VLOOKUP($A132,'14D'!$A$6:$L$145,12,FALSE)</f>
        <v>0</v>
      </c>
      <c r="H132" s="37">
        <f t="shared" si="2"/>
        <v>0</v>
      </c>
      <c r="I132" s="7"/>
    </row>
    <row r="133" spans="1:9" ht="12.75">
      <c r="A133" s="18">
        <v>135</v>
      </c>
      <c r="B133" s="6" t="s">
        <v>35</v>
      </c>
      <c r="C133" s="36">
        <v>68871.82</v>
      </c>
      <c r="D133" s="29">
        <f>VLOOKUP(A133,'14A'!$A$6:$M$145,13,FALSE)</f>
        <v>7131120.26</v>
      </c>
      <c r="E133" s="29">
        <f>VLOOKUP($A133,'14B'!$A$6:$L$145,5,FALSE)</f>
        <v>322898</v>
      </c>
      <c r="F133" s="36">
        <f>VLOOKUP($A133,'14C'!A134:T273,20,FALSE)</f>
        <v>1784947.95</v>
      </c>
      <c r="G133" s="36">
        <f>VLOOKUP($A133,'14D'!$A$6:$L$145,12,FALSE)</f>
        <v>41533.47</v>
      </c>
      <c r="H133" s="37">
        <f t="shared" si="2"/>
        <v>9349371.5</v>
      </c>
      <c r="I133" s="7"/>
    </row>
    <row r="134" spans="1:9" ht="12.75">
      <c r="A134" s="18">
        <v>136</v>
      </c>
      <c r="B134" s="6" t="s">
        <v>123</v>
      </c>
      <c r="C134" s="36">
        <v>202530.95</v>
      </c>
      <c r="D134" s="29">
        <f>VLOOKUP(A134,'14A'!$A$6:$M$145,13,FALSE)</f>
        <v>191168529.92000002</v>
      </c>
      <c r="E134" s="29">
        <f>VLOOKUP($A134,'14B'!$A$6:$L$145,5,FALSE)</f>
        <v>6574619</v>
      </c>
      <c r="F134" s="36">
        <f>VLOOKUP($A134,'14C'!A135:T274,20,FALSE)</f>
        <v>20671494.269999996</v>
      </c>
      <c r="G134" s="36">
        <f>VLOOKUP($A134,'14D'!$A$6:$L$145,12,FALSE)</f>
        <v>3073788.6399999997</v>
      </c>
      <c r="H134" s="37">
        <f t="shared" si="2"/>
        <v>221690962.77999997</v>
      </c>
      <c r="I134" s="7"/>
    </row>
    <row r="135" spans="1:9" ht="12.75">
      <c r="A135" s="18">
        <v>137</v>
      </c>
      <c r="B135" s="6" t="s">
        <v>124</v>
      </c>
      <c r="C135" s="36">
        <v>2500</v>
      </c>
      <c r="D135" s="29">
        <f>VLOOKUP(A135,'14A'!$A$6:$M$145,13,FALSE)</f>
        <v>2533864.52</v>
      </c>
      <c r="E135" s="29">
        <f>VLOOKUP($A135,'14B'!$A$6:$L$145,5,FALSE)</f>
        <v>189561</v>
      </c>
      <c r="F135" s="36">
        <f>VLOOKUP($A135,'14C'!A136:T275,20,FALSE)</f>
        <v>293500.24</v>
      </c>
      <c r="G135" s="36">
        <f>VLOOKUP($A135,'14D'!$A$6:$L$145,12,FALSE)</f>
        <v>2691.08</v>
      </c>
      <c r="H135" s="37">
        <f t="shared" si="2"/>
        <v>3022116.84</v>
      </c>
      <c r="I135" s="7"/>
    </row>
    <row r="136" spans="1:9" ht="12.75">
      <c r="A136" s="18">
        <v>138</v>
      </c>
      <c r="B136" s="6" t="s">
        <v>137</v>
      </c>
      <c r="C136" s="36">
        <v>0</v>
      </c>
      <c r="D136" s="29">
        <f>VLOOKUP(A136,'14A'!$A$6:$M$145,13,FALSE)</f>
        <v>0</v>
      </c>
      <c r="E136" s="29">
        <f>VLOOKUP($A136,'14B'!$A$6:$L$145,5,FALSE)</f>
        <v>0</v>
      </c>
      <c r="F136" s="36">
        <f>VLOOKUP($A136,'14C'!A137:T276,20,FALSE)</f>
        <v>0</v>
      </c>
      <c r="G136" s="36">
        <f>VLOOKUP($A136,'14D'!$A$6:$L$145,12,FALSE)</f>
        <v>0</v>
      </c>
      <c r="H136" s="37">
        <f t="shared" si="2"/>
        <v>0</v>
      </c>
      <c r="I136" s="7"/>
    </row>
    <row r="137" spans="1:9" ht="12.75">
      <c r="A137" s="18">
        <v>139</v>
      </c>
      <c r="B137" s="6" t="s">
        <v>125</v>
      </c>
      <c r="C137" s="36">
        <v>73621.21</v>
      </c>
      <c r="D137" s="29">
        <f>VLOOKUP(A137,'14A'!$A$6:$M$145,13,FALSE)</f>
        <v>16653567.6</v>
      </c>
      <c r="E137" s="29">
        <f>VLOOKUP($A137,'14B'!$A$6:$L$145,5,FALSE)</f>
        <v>695502</v>
      </c>
      <c r="F137" s="36">
        <f>VLOOKUP($A137,'14C'!A138:T277,20,FALSE)</f>
        <v>1455970.1800000002</v>
      </c>
      <c r="G137" s="36">
        <f>VLOOKUP($A137,'14D'!$A$6:$L$145,12,FALSE)</f>
        <v>202280.44</v>
      </c>
      <c r="H137" s="37">
        <f t="shared" si="2"/>
        <v>19080941.430000003</v>
      </c>
      <c r="I137" s="7"/>
    </row>
    <row r="138" spans="1:9" ht="12.75">
      <c r="A138" s="18">
        <v>140</v>
      </c>
      <c r="B138" s="6" t="s">
        <v>138</v>
      </c>
      <c r="C138" s="36">
        <v>0</v>
      </c>
      <c r="D138" s="29">
        <f>VLOOKUP(A138,'14A'!$A$6:$M$145,13,FALSE)</f>
        <v>0</v>
      </c>
      <c r="E138" s="29">
        <f>VLOOKUP($A138,'14B'!$A$6:$L$145,5,FALSE)</f>
        <v>0</v>
      </c>
      <c r="F138" s="36">
        <f>VLOOKUP($A138,'14C'!A139:T278,20,FALSE)</f>
        <v>0</v>
      </c>
      <c r="G138" s="36">
        <f>VLOOKUP($A138,'14D'!$A$6:$L$145,12,FALSE)</f>
        <v>0</v>
      </c>
      <c r="H138" s="37">
        <f t="shared" si="2"/>
        <v>0</v>
      </c>
      <c r="I138" s="7"/>
    </row>
    <row r="139" spans="1:9" ht="12.75">
      <c r="A139" s="18">
        <v>142</v>
      </c>
      <c r="B139" s="6" t="s">
        <v>126</v>
      </c>
      <c r="C139" s="36">
        <v>4029.09</v>
      </c>
      <c r="D139" s="29">
        <f>VLOOKUP(A139,'14A'!$A$6:$M$145,13,FALSE)</f>
        <v>10992265.620000001</v>
      </c>
      <c r="E139" s="29">
        <f>VLOOKUP($A139,'14B'!$A$6:$L$145,5,FALSE)</f>
        <v>501763</v>
      </c>
      <c r="F139" s="36">
        <f>VLOOKUP($A139,'14C'!A140:T279,20,FALSE)</f>
        <v>899417.4400000001</v>
      </c>
      <c r="G139" s="36">
        <f>VLOOKUP($A139,'14D'!$A$6:$L$145,12,FALSE)</f>
        <v>39397.600000000006</v>
      </c>
      <c r="H139" s="37">
        <f t="shared" si="2"/>
        <v>12436872.75</v>
      </c>
      <c r="I139" s="7"/>
    </row>
    <row r="140" spans="1:9" ht="12.75">
      <c r="A140" s="18">
        <v>143</v>
      </c>
      <c r="B140" s="6" t="s">
        <v>127</v>
      </c>
      <c r="C140" s="36">
        <v>44890.1</v>
      </c>
      <c r="D140" s="29">
        <f>VLOOKUP(A140,'14A'!$A$6:$M$145,13,FALSE)</f>
        <v>28332110.8</v>
      </c>
      <c r="E140" s="29">
        <f>VLOOKUP($A140,'14B'!$A$6:$L$145,5,FALSE)</f>
        <v>949591</v>
      </c>
      <c r="F140" s="36">
        <f>VLOOKUP($A140,'14C'!A141:T280,20,FALSE)</f>
        <v>3821134.59</v>
      </c>
      <c r="G140" s="36">
        <f>VLOOKUP($A140,'14D'!$A$6:$L$145,12,FALSE)</f>
        <v>136225.74</v>
      </c>
      <c r="H140" s="37">
        <f t="shared" si="2"/>
        <v>33283952.23</v>
      </c>
      <c r="I140" s="7"/>
    </row>
    <row r="141" spans="1:9" ht="12.75">
      <c r="A141" s="18">
        <v>144</v>
      </c>
      <c r="B141" s="6" t="s">
        <v>128</v>
      </c>
      <c r="C141" s="36">
        <v>10000</v>
      </c>
      <c r="D141" s="29">
        <f>VLOOKUP(A141,'14A'!$A$6:$M$145,13,FALSE)</f>
        <v>11818226.9</v>
      </c>
      <c r="E141" s="29">
        <f>VLOOKUP($A141,'14B'!$A$6:$L$145,5,FALSE)</f>
        <v>466660</v>
      </c>
      <c r="F141" s="36">
        <f>VLOOKUP($A141,'14C'!A142:T281,20,FALSE)</f>
        <v>1812055.98</v>
      </c>
      <c r="G141" s="36">
        <f>VLOOKUP($A141,'14D'!$A$6:$L$145,12,FALSE)</f>
        <v>41528.92</v>
      </c>
      <c r="H141" s="37">
        <f t="shared" si="2"/>
        <v>14148471.8</v>
      </c>
      <c r="I141" s="7"/>
    </row>
    <row r="142" spans="1:9" ht="12.75">
      <c r="A142" s="18"/>
      <c r="B142" s="6"/>
      <c r="C142" s="36" t="s">
        <v>176</v>
      </c>
      <c r="D142" s="29" t="s">
        <v>176</v>
      </c>
      <c r="E142" s="29" t="s">
        <v>176</v>
      </c>
      <c r="F142" s="36" t="s">
        <v>176</v>
      </c>
      <c r="G142" s="36" t="s">
        <v>176</v>
      </c>
      <c r="H142" s="37"/>
      <c r="I142" s="7"/>
    </row>
    <row r="143" spans="1:9" ht="12.75">
      <c r="A143" s="18"/>
      <c r="B143" s="30" t="s">
        <v>5</v>
      </c>
      <c r="C143" s="36" t="s">
        <v>176</v>
      </c>
      <c r="D143" s="29" t="s">
        <v>176</v>
      </c>
      <c r="E143" s="29" t="s">
        <v>176</v>
      </c>
      <c r="F143" s="36" t="s">
        <v>176</v>
      </c>
      <c r="G143" s="36" t="s">
        <v>176</v>
      </c>
      <c r="H143" s="37"/>
      <c r="I143" s="7"/>
    </row>
    <row r="144" spans="1:9" ht="12.75">
      <c r="A144" s="18">
        <v>202</v>
      </c>
      <c r="B144" s="6" t="s">
        <v>129</v>
      </c>
      <c r="C144" s="36">
        <v>3000</v>
      </c>
      <c r="D144" s="29">
        <f>VLOOKUP(A144,'14A'!$A$6:$M$145,13,FALSE)</f>
        <v>3181308.27</v>
      </c>
      <c r="E144" s="29">
        <f>VLOOKUP($A144,'14B'!$A$6:$L$145,5,FALSE)</f>
        <v>197964</v>
      </c>
      <c r="F144" s="36">
        <f>VLOOKUP($A144,'14C'!A145:T284,20,FALSE)</f>
        <v>404626.19999999995</v>
      </c>
      <c r="G144" s="36">
        <f>VLOOKUP($A144,'14D'!$A$6:$L$145,12,FALSE)</f>
        <v>13075.97</v>
      </c>
      <c r="H144" s="37">
        <f>SUM(C144:G144)</f>
        <v>3799974.44</v>
      </c>
      <c r="I144" s="7"/>
    </row>
    <row r="145" spans="1:9" ht="12.75">
      <c r="A145" s="18">
        <v>207</v>
      </c>
      <c r="B145" s="6" t="s">
        <v>130</v>
      </c>
      <c r="C145" s="36">
        <v>7500</v>
      </c>
      <c r="D145" s="29">
        <f>VLOOKUP(A145,'14A'!$A$6:$M$145,13,FALSE)</f>
        <v>4249131.33</v>
      </c>
      <c r="E145" s="29">
        <f>VLOOKUP($A145,'14B'!$A$6:$L$145,5,FALSE)</f>
        <v>242569</v>
      </c>
      <c r="F145" s="36">
        <f>VLOOKUP($A145,'14C'!A146:T285,20,FALSE)</f>
        <v>392100.19999999995</v>
      </c>
      <c r="G145" s="36">
        <f>VLOOKUP($A145,'14D'!$A$6:$L$145,12,FALSE)</f>
        <v>8158.23</v>
      </c>
      <c r="H145" s="37">
        <f>SUM(C145:G145)</f>
        <v>4899458.760000001</v>
      </c>
      <c r="I145" s="7"/>
    </row>
    <row r="146" spans="1:9" ht="12.75">
      <c r="A146" s="18"/>
      <c r="B146" s="6"/>
      <c r="C146" s="36"/>
      <c r="D146" s="29"/>
      <c r="E146" s="29"/>
      <c r="F146" s="36"/>
      <c r="G146" s="36"/>
      <c r="H146" s="37"/>
      <c r="I146" s="7"/>
    </row>
    <row r="147" spans="1:9" ht="12.75">
      <c r="A147" s="7"/>
      <c r="B147" s="32" t="s">
        <v>153</v>
      </c>
      <c r="C147" s="37">
        <f>SUM(C6:C146)</f>
        <v>33450277.499999996</v>
      </c>
      <c r="D147" s="37">
        <f>SUM(D6:D146)</f>
        <v>5114650980.160002</v>
      </c>
      <c r="E147" s="37">
        <f>SUM(E6:E146)</f>
        <v>176438688.51</v>
      </c>
      <c r="F147" s="37">
        <f>SUM(F6:F146)</f>
        <v>560367595.2500001</v>
      </c>
      <c r="G147" s="37">
        <f>SUM(G6:G146)</f>
        <v>66567014.79999999</v>
      </c>
      <c r="H147" s="37">
        <f>SUM(C147:G147)</f>
        <v>5951474556.220002</v>
      </c>
      <c r="I147" s="7"/>
    </row>
    <row r="148" spans="1:9" ht="12.75">
      <c r="A148" s="7"/>
      <c r="B148" s="7"/>
      <c r="C148" s="7"/>
      <c r="D148" s="14"/>
      <c r="E148" s="14"/>
      <c r="F148" s="7"/>
      <c r="G148" s="7"/>
      <c r="H148" s="7"/>
      <c r="I148" s="7"/>
    </row>
    <row r="149" spans="1:9" ht="12.75">
      <c r="A149" s="7"/>
      <c r="B149" s="7"/>
      <c r="C149" s="45"/>
      <c r="D149" s="45" t="s">
        <v>176</v>
      </c>
      <c r="E149" s="45" t="s">
        <v>176</v>
      </c>
      <c r="F149" s="45" t="s">
        <v>176</v>
      </c>
      <c r="G149" s="45" t="s">
        <v>176</v>
      </c>
      <c r="H149" s="45"/>
      <c r="I149" s="7"/>
    </row>
    <row r="150" spans="1:9" ht="15">
      <c r="A150" s="10"/>
      <c r="B150" s="7"/>
      <c r="C150" s="45"/>
      <c r="D150" s="7"/>
      <c r="E150" s="7"/>
      <c r="F150" s="7"/>
      <c r="G150" s="7"/>
      <c r="H150" s="45"/>
      <c r="I150" s="7"/>
    </row>
    <row r="151" spans="1:9" ht="15">
      <c r="A151" s="10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10"/>
      <c r="B152" s="7"/>
      <c r="C152" s="7"/>
      <c r="D152" s="7"/>
      <c r="E152" s="7"/>
      <c r="F152" s="7"/>
      <c r="G152" s="7"/>
      <c r="H152" s="7"/>
      <c r="I152" s="7"/>
    </row>
    <row r="153" spans="1:16" ht="15">
      <c r="A153" s="77" t="s">
        <v>184</v>
      </c>
      <c r="B153" s="77"/>
      <c r="C153" s="77"/>
      <c r="D153" s="77"/>
      <c r="E153" s="77"/>
      <c r="F153" s="77"/>
      <c r="G153" s="77"/>
      <c r="H153" s="77"/>
      <c r="I153" s="20"/>
      <c r="J153" s="20"/>
      <c r="K153" s="20"/>
      <c r="L153" s="20"/>
      <c r="M153" s="20"/>
      <c r="N153" s="20"/>
      <c r="O153" s="20"/>
      <c r="P153" s="20"/>
    </row>
    <row r="154" spans="1:13" ht="42" customHeight="1">
      <c r="A154" s="73" t="s">
        <v>204</v>
      </c>
      <c r="B154" s="78"/>
      <c r="C154" s="78"/>
      <c r="D154" s="78"/>
      <c r="E154" s="78"/>
      <c r="F154" s="78"/>
      <c r="G154" s="78"/>
      <c r="H154" s="78"/>
      <c r="I154" s="48"/>
      <c r="J154" s="48"/>
      <c r="K154" s="48"/>
      <c r="L154" s="48"/>
      <c r="M154" s="48"/>
    </row>
    <row r="159" ht="12.75">
      <c r="B159" s="7"/>
    </row>
    <row r="161" spans="3:8" ht="12.75">
      <c r="C161" s="42"/>
      <c r="D161" s="42"/>
      <c r="E161" s="42"/>
      <c r="F161" s="42"/>
      <c r="G161" s="42"/>
      <c r="H161" s="42"/>
    </row>
  </sheetData>
  <sheetProtection password="A61E" sheet="1" objects="1" scenarios="1"/>
  <mergeCells count="2">
    <mergeCell ref="A153:H153"/>
    <mergeCell ref="A154:H154"/>
  </mergeCells>
  <printOptions horizontalCentered="1"/>
  <pageMargins left="0.5" right="0.5" top="0.75" bottom="0.75" header="0.5" footer="0.5"/>
  <pageSetup fitToHeight="5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Dept. of Education</cp:lastModifiedBy>
  <cp:lastPrinted>2009-03-26T19:41:02Z</cp:lastPrinted>
  <dcterms:created xsi:type="dcterms:W3CDTF">2004-06-14T19:25:04Z</dcterms:created>
  <dcterms:modified xsi:type="dcterms:W3CDTF">2009-08-04T18:58:23Z</dcterms:modified>
  <cp:category/>
  <cp:version/>
  <cp:contentType/>
  <cp:contentStatus/>
</cp:coreProperties>
</file>