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zp22649\Desktop\Federal Coronavirus Relief Funds (CRF) Awarded to School Divisions\"/>
    </mc:Choice>
  </mc:AlternateContent>
  <bookViews>
    <workbookView xWindow="0" yWindow="0" windowWidth="19704" windowHeight="8616"/>
  </bookViews>
  <sheets>
    <sheet name="Final CRF Awards" sheetId="1" r:id="rId1"/>
  </sheets>
  <externalReferences>
    <externalReference r:id="rId2"/>
  </externalReferences>
  <definedNames>
    <definedName name="_xlnm._FilterDatabase" localSheetId="0" hidden="1">'Final CRF Awards'!$A$11:$B$146</definedName>
    <definedName name="_xlnm.Print_Area" localSheetId="0">'Final CRF Awards'!$A$7:$D$149</definedName>
    <definedName name="_xlnm.Print_Titles" localSheetId="0">'Final CRF Awards'!$7:$10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2" i="1"/>
  <c r="D149" i="1" l="1"/>
</calcChain>
</file>

<file path=xl/sharedStrings.xml><?xml version="1.0" encoding="utf-8"?>
<sst xmlns="http://schemas.openxmlformats.org/spreadsheetml/2006/main" count="148" uniqueCount="148">
  <si>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</si>
  <si>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</si>
  <si>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</si>
  <si>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</si>
  <si>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</si>
  <si>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</si>
  <si>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</si>
  <si>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</si>
  <si>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</si>
  <si>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</si>
  <si>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</si>
  <si>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</si>
  <si>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</si>
  <si>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</si>
  <si>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</si>
  <si>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</si>
  <si>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</si>
  <si>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</si>
  <si>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</si>
  <si>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</si>
  <si>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</si>
  <si>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</si>
  <si>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</si>
  <si>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</si>
  <si>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</si>
  <si>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</si>
  <si>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</si>
  <si>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</si>
  <si>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</si>
  <si>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</si>
  <si>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</si>
  <si>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</si>
  <si>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</si>
  <si>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</si>
  <si>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</si>
  <si>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</si>
  <si>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</si>
  <si>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</si>
  <si>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</si>
  <si>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</si>
  <si>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</si>
  <si>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</si>
  <si>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</si>
  <si>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</si>
  <si>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</si>
  <si>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</si>
  <si>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</si>
  <si>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</si>
  <si>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</si>
  <si>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</si>
  <si>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</si>
  <si>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</si>
  <si>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</si>
  <si>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</si>
  <si>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</si>
  <si>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</si>
  <si>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</si>
  <si>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</si>
  <si>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</si>
  <si>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</si>
  <si>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</si>
  <si>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</si>
  <si>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</si>
  <si>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</si>
  <si>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</si>
  <si>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</si>
  <si>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</si>
  <si>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</si>
  <si>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</si>
  <si>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</si>
  <si>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</si>
  <si>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</si>
  <si>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</si>
  <si>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</si>
  <si>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</si>
  <si>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</si>
  <si>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</si>
  <si>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</si>
  <si>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</si>
  <si>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</si>
  <si>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</si>
  <si>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</si>
  <si>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</si>
  <si>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</si>
  <si>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</si>
  <si>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</si>
  <si>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</si>
  <si>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</si>
  <si>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</si>
  <si>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</si>
  <si>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</si>
  <si>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</si>
  <si>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</si>
  <si>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</si>
  <si>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</si>
  <si>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</si>
  <si>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</si>
  <si>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</si>
  <si>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</si>
  <si>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</si>
  <si>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</si>
  <si>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</si>
  <si>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</si>
  <si>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</si>
  <si>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</si>
  <si>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</si>
  <si>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</si>
  <si>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</si>
  <si>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</si>
  <si>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</si>
  <si>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</si>
  <si>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</si>
  <si>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</si>
  <si>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</si>
  <si>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</si>
  <si>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</si>
  <si>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</si>
  <si>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</si>
  <si>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</si>
  <si>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</si>
  <si>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</si>
  <si>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</si>
  <si>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</si>
  <si>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</si>
  <si>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 xml:space="preserve">Fairfax City </t>
  </si>
  <si>
    <t>Franklin City</t>
  </si>
  <si>
    <t>Chesapeake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</si>
  <si>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</si>
  <si>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</si>
  <si>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</si>
  <si>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</si>
  <si>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</si>
  <si>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</si>
  <si>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</si>
  <si>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</si>
  <si>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Virginia School for the Deaf and the Blind</t>
  </si>
  <si>
    <t>Department of Juvenile Justice</t>
  </si>
  <si>
    <t>TOTAL</t>
  </si>
  <si>
    <t>SCHOOL DIVISION /
LOCAL EDUCATION AGENCY</t>
  </si>
  <si>
    <t>END OF WORKSHEET</t>
  </si>
  <si>
    <t>Attachment A</t>
  </si>
  <si>
    <t>DIVISION / LEA NUMBER</t>
  </si>
  <si>
    <t xml:space="preserve">VIRGINIA DEPARTMENT OF EDUCATION </t>
  </si>
  <si>
    <t>FEDERAL CARES ACT CORONAVIRUS RELIEF FUND (CRF) ALLOCATIONS AWARDED TO 
 SCHOOL DIVISIONS AND STATE AGENCIES THAT SERVE AS LOCAL EDUCATION AGENCIES</t>
  </si>
  <si>
    <t>PROJECTED 9/30/20
FALL MEMBERSHIP</t>
  </si>
  <si>
    <t>AWARDED CRF ALLOCATION (@$175 PP IN PROJ. FM)</t>
  </si>
  <si>
    <t>AS OF OCTOBER 9, 2020, PROJECT CODE APEXXXXX (PENDING)</t>
  </si>
  <si>
    <t>Superintendent's Memo #273-20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</si>
</sst>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"/>
    <numFmt numFmtId="166" formatCode="_(* #,##0_);_(* \(#,##0\);_(* &quot;-&quot;??_);_(@_)"/>
    <numFmt numFmtId="167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/>
    <xf numFmtId="164" fontId="5" fillId="0" borderId="2" xfId="2" applyNumberFormat="1" applyFont="1" applyFill="1" applyBorder="1"/>
    <xf numFmtId="165" fontId="5" fillId="0" borderId="0" xfId="0" applyNumberFormat="1" applyFont="1" applyFill="1" applyBorder="1" applyAlignment="1" applyProtection="1">
      <alignment horizontal="center"/>
    </xf>
    <xf numFmtId="164" fontId="2" fillId="0" borderId="2" xfId="2" applyNumberFormat="1" applyFont="1" applyFill="1" applyBorder="1"/>
    <xf numFmtId="164" fontId="4" fillId="0" borderId="0" xfId="2" applyNumberFormat="1" applyFont="1" applyFill="1" applyBorder="1"/>
    <xf numFmtId="166" fontId="2" fillId="0" borderId="3" xfId="1" applyNumberFormat="1" applyFont="1" applyFill="1" applyBorder="1" applyAlignment="1" applyProtection="1"/>
    <xf numFmtId="164" fontId="2" fillId="0" borderId="3" xfId="2" applyNumberFormat="1" applyFont="1" applyFill="1" applyBorder="1" applyAlignment="1" applyProtection="1"/>
    <xf numFmtId="0" fontId="2" fillId="0" borderId="0" xfId="0" applyFont="1" applyFill="1" applyBorder="1" applyAlignment="1">
      <alignment horizontal="center" wrapText="1"/>
    </xf>
    <xf numFmtId="0" fontId="6" fillId="0" borderId="4" xfId="0" applyFont="1" applyFill="1" applyBorder="1"/>
    <xf numFmtId="0" fontId="7" fillId="0" borderId="0" xfId="0" applyFont="1" applyAlignment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43" fontId="5" fillId="0" borderId="2" xfId="1" applyFont="1" applyFill="1" applyBorder="1" applyAlignment="1" applyProtection="1"/>
    <xf numFmtId="43" fontId="2" fillId="0" borderId="2" xfId="1" applyFont="1" applyFill="1" applyBorder="1" applyAlignment="1" applyProtection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RECT%20AID\Supts%20Memos\FY%202021\Attachments\Supts%20Memo%20No.%20XXX-20%20-%20CRF%20Awards%20to%20Divisions\CRF%20division%20allocation%20at%20$175%20per%20pupil%20in%20proj.%20FY21%20F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175 per pupil in proj. FY21 FM"/>
    </sheetNames>
    <sheetDataSet>
      <sheetData sheetId="0">
        <row r="5">
          <cell r="A5">
            <v>1</v>
          </cell>
          <cell r="B5" t="str">
            <v>Accomack</v>
          </cell>
          <cell r="C5">
            <v>4959.3</v>
          </cell>
        </row>
        <row r="6">
          <cell r="A6">
            <v>2</v>
          </cell>
          <cell r="B6" t="str">
            <v>Albemarle</v>
          </cell>
          <cell r="C6">
            <v>14231.1</v>
          </cell>
        </row>
        <row r="7">
          <cell r="A7">
            <v>3</v>
          </cell>
          <cell r="B7" t="str">
            <v>Alleghany</v>
          </cell>
          <cell r="C7">
            <v>1802.4</v>
          </cell>
        </row>
        <row r="8">
          <cell r="A8">
            <v>4</v>
          </cell>
          <cell r="B8" t="str">
            <v>Amelia</v>
          </cell>
          <cell r="C8">
            <v>1618</v>
          </cell>
        </row>
        <row r="9">
          <cell r="A9">
            <v>5</v>
          </cell>
          <cell r="B9" t="str">
            <v>Amherst</v>
          </cell>
          <cell r="C9">
            <v>3994.5</v>
          </cell>
        </row>
        <row r="10">
          <cell r="A10">
            <v>6</v>
          </cell>
          <cell r="B10" t="str">
            <v>Appomattox</v>
          </cell>
          <cell r="C10">
            <v>2215.1999999999998</v>
          </cell>
        </row>
        <row r="11">
          <cell r="A11">
            <v>7</v>
          </cell>
          <cell r="B11" t="str">
            <v>Arlington</v>
          </cell>
          <cell r="C11">
            <v>27047.1</v>
          </cell>
        </row>
        <row r="12">
          <cell r="A12">
            <v>8</v>
          </cell>
          <cell r="B12" t="str">
            <v>Augusta</v>
          </cell>
          <cell r="C12">
            <v>9875.9</v>
          </cell>
        </row>
        <row r="13">
          <cell r="A13">
            <v>9</v>
          </cell>
          <cell r="B13" t="str">
            <v>Bath</v>
          </cell>
          <cell r="C13">
            <v>484.6</v>
          </cell>
        </row>
        <row r="14">
          <cell r="A14">
            <v>10</v>
          </cell>
          <cell r="B14" t="str">
            <v>Bedford County</v>
          </cell>
          <cell r="C14">
            <v>9247</v>
          </cell>
        </row>
        <row r="15">
          <cell r="A15">
            <v>11</v>
          </cell>
          <cell r="B15" t="str">
            <v>Bland</v>
          </cell>
          <cell r="C15">
            <v>654.20000000000005</v>
          </cell>
        </row>
        <row r="16">
          <cell r="A16">
            <v>12</v>
          </cell>
          <cell r="B16" t="str">
            <v>Botetourt</v>
          </cell>
          <cell r="C16">
            <v>4536.9000000000005</v>
          </cell>
        </row>
        <row r="17">
          <cell r="A17">
            <v>13</v>
          </cell>
          <cell r="B17" t="str">
            <v>Brunswick</v>
          </cell>
          <cell r="C17">
            <v>1436.1</v>
          </cell>
        </row>
        <row r="18">
          <cell r="A18">
            <v>14</v>
          </cell>
          <cell r="B18" t="str">
            <v>Buchanan</v>
          </cell>
          <cell r="C18">
            <v>2427.6</v>
          </cell>
        </row>
        <row r="19">
          <cell r="A19">
            <v>15</v>
          </cell>
          <cell r="B19" t="str">
            <v>Buckingham</v>
          </cell>
          <cell r="C19">
            <v>1988.8999999999999</v>
          </cell>
        </row>
        <row r="20">
          <cell r="A20">
            <v>16</v>
          </cell>
          <cell r="B20" t="str">
            <v>Campbell</v>
          </cell>
          <cell r="C20">
            <v>7578.7</v>
          </cell>
        </row>
        <row r="21">
          <cell r="A21">
            <v>17</v>
          </cell>
          <cell r="B21" t="str">
            <v>Caroline</v>
          </cell>
          <cell r="C21">
            <v>4127</v>
          </cell>
        </row>
        <row r="22">
          <cell r="A22">
            <v>18</v>
          </cell>
          <cell r="B22" t="str">
            <v>Carroll</v>
          </cell>
          <cell r="C22">
            <v>3487.4</v>
          </cell>
        </row>
        <row r="23">
          <cell r="A23">
            <v>19</v>
          </cell>
          <cell r="B23" t="str">
            <v>Charles City</v>
          </cell>
          <cell r="C23">
            <v>557</v>
          </cell>
        </row>
        <row r="24">
          <cell r="A24">
            <v>20</v>
          </cell>
          <cell r="B24" t="str">
            <v>Charlotte</v>
          </cell>
          <cell r="C24">
            <v>1622.2</v>
          </cell>
        </row>
        <row r="25">
          <cell r="A25">
            <v>21</v>
          </cell>
          <cell r="B25" t="str">
            <v>Chesterfield</v>
          </cell>
          <cell r="C25">
            <v>62446.400000000001</v>
          </cell>
        </row>
        <row r="26">
          <cell r="A26">
            <v>22</v>
          </cell>
          <cell r="B26" t="str">
            <v>Clarke</v>
          </cell>
          <cell r="C26">
            <v>1852.3999999999999</v>
          </cell>
        </row>
        <row r="27">
          <cell r="A27">
            <v>23</v>
          </cell>
          <cell r="B27" t="str">
            <v>Craig</v>
          </cell>
          <cell r="C27">
            <v>545.9</v>
          </cell>
        </row>
        <row r="28">
          <cell r="A28">
            <v>24</v>
          </cell>
          <cell r="B28" t="str">
            <v>Culpeper</v>
          </cell>
          <cell r="C28">
            <v>8462.5</v>
          </cell>
        </row>
        <row r="29">
          <cell r="A29">
            <v>25</v>
          </cell>
          <cell r="B29" t="str">
            <v>Cumberland</v>
          </cell>
          <cell r="C29">
            <v>1189.3</v>
          </cell>
        </row>
        <row r="30">
          <cell r="A30">
            <v>26</v>
          </cell>
          <cell r="B30" t="str">
            <v>Dickenson</v>
          </cell>
          <cell r="C30">
            <v>1965</v>
          </cell>
        </row>
        <row r="31">
          <cell r="A31">
            <v>27</v>
          </cell>
          <cell r="B31" t="str">
            <v>Dinwiddie</v>
          </cell>
          <cell r="C31">
            <v>4230.5</v>
          </cell>
        </row>
        <row r="32">
          <cell r="A32">
            <v>28</v>
          </cell>
          <cell r="B32" t="str">
            <v>Essex</v>
          </cell>
          <cell r="C32">
            <v>1256.1999999999998</v>
          </cell>
        </row>
        <row r="33">
          <cell r="A33">
            <v>29</v>
          </cell>
          <cell r="B33" t="str">
            <v>Fairfax County</v>
          </cell>
          <cell r="C33">
            <v>181129</v>
          </cell>
        </row>
        <row r="34">
          <cell r="A34">
            <v>30</v>
          </cell>
          <cell r="B34" t="str">
            <v>Fauquier</v>
          </cell>
          <cell r="C34">
            <v>10942</v>
          </cell>
        </row>
        <row r="35">
          <cell r="A35">
            <v>31</v>
          </cell>
          <cell r="B35" t="str">
            <v>Floyd</v>
          </cell>
          <cell r="C35">
            <v>1782.8</v>
          </cell>
        </row>
        <row r="36">
          <cell r="A36">
            <v>32</v>
          </cell>
          <cell r="B36" t="str">
            <v>Fluvanna</v>
          </cell>
          <cell r="C36">
            <v>3406.8</v>
          </cell>
        </row>
        <row r="37">
          <cell r="A37">
            <v>33</v>
          </cell>
          <cell r="B37" t="str">
            <v>Franklin County</v>
          </cell>
          <cell r="C37">
            <v>6499</v>
          </cell>
        </row>
        <row r="38">
          <cell r="A38">
            <v>34</v>
          </cell>
          <cell r="B38" t="str">
            <v>Frederick</v>
          </cell>
          <cell r="C38">
            <v>13916</v>
          </cell>
        </row>
        <row r="39">
          <cell r="A39">
            <v>35</v>
          </cell>
          <cell r="B39" t="str">
            <v>Giles</v>
          </cell>
          <cell r="C39">
            <v>2264.8000000000002</v>
          </cell>
        </row>
        <row r="40">
          <cell r="A40">
            <v>36</v>
          </cell>
          <cell r="B40" t="str">
            <v>Gloucester</v>
          </cell>
          <cell r="C40">
            <v>5053.3</v>
          </cell>
        </row>
        <row r="41">
          <cell r="A41">
            <v>37</v>
          </cell>
          <cell r="B41" t="str">
            <v>Goochland</v>
          </cell>
          <cell r="C41">
            <v>2518.8000000000002</v>
          </cell>
        </row>
        <row r="42">
          <cell r="A42">
            <v>38</v>
          </cell>
          <cell r="B42" t="str">
            <v>Grayson</v>
          </cell>
          <cell r="C42">
            <v>1521.2</v>
          </cell>
        </row>
        <row r="43">
          <cell r="A43">
            <v>39</v>
          </cell>
          <cell r="B43" t="str">
            <v>Greene</v>
          </cell>
          <cell r="C43">
            <v>2905.2</v>
          </cell>
        </row>
        <row r="44">
          <cell r="A44">
            <v>40</v>
          </cell>
          <cell r="B44" t="str">
            <v>Greensville</v>
          </cell>
          <cell r="C44">
            <v>1254.9000000000001</v>
          </cell>
        </row>
        <row r="45">
          <cell r="A45">
            <v>41</v>
          </cell>
          <cell r="B45" t="str">
            <v>Halifax</v>
          </cell>
          <cell r="C45">
            <v>4482.3</v>
          </cell>
        </row>
        <row r="46">
          <cell r="A46">
            <v>42</v>
          </cell>
          <cell r="B46" t="str">
            <v>Hanover</v>
          </cell>
          <cell r="C46">
            <v>17018.900000000001</v>
          </cell>
        </row>
        <row r="47">
          <cell r="A47">
            <v>43</v>
          </cell>
          <cell r="B47" t="str">
            <v>Henrico</v>
          </cell>
          <cell r="C47">
            <v>50533.7</v>
          </cell>
        </row>
        <row r="48">
          <cell r="A48">
            <v>44</v>
          </cell>
          <cell r="B48" t="str">
            <v>Henry</v>
          </cell>
          <cell r="C48">
            <v>6974.8</v>
          </cell>
        </row>
        <row r="49">
          <cell r="A49">
            <v>45</v>
          </cell>
          <cell r="B49" t="str">
            <v>Highland</v>
          </cell>
          <cell r="C49">
            <v>200.9</v>
          </cell>
        </row>
        <row r="50">
          <cell r="A50">
            <v>46</v>
          </cell>
          <cell r="B50" t="str">
            <v>Isle of Wight</v>
          </cell>
          <cell r="C50">
            <v>5606.4</v>
          </cell>
        </row>
        <row r="51">
          <cell r="A51">
            <v>47</v>
          </cell>
          <cell r="B51" t="str">
            <v>James City</v>
          </cell>
          <cell r="C51">
            <v>10412.4</v>
          </cell>
        </row>
        <row r="52">
          <cell r="A52">
            <v>48</v>
          </cell>
          <cell r="B52" t="str">
            <v>King George</v>
          </cell>
          <cell r="C52">
            <v>4442.6000000000004</v>
          </cell>
        </row>
        <row r="53">
          <cell r="A53">
            <v>49</v>
          </cell>
          <cell r="B53" t="str">
            <v>King &amp; Queen</v>
          </cell>
          <cell r="C53">
            <v>802.2</v>
          </cell>
        </row>
        <row r="54">
          <cell r="A54">
            <v>50</v>
          </cell>
          <cell r="B54" t="str">
            <v>King William</v>
          </cell>
          <cell r="C54">
            <v>2145.1</v>
          </cell>
        </row>
        <row r="55">
          <cell r="A55">
            <v>51</v>
          </cell>
          <cell r="B55" t="str">
            <v>Lancaster</v>
          </cell>
          <cell r="C55">
            <v>970</v>
          </cell>
        </row>
        <row r="56">
          <cell r="A56">
            <v>52</v>
          </cell>
          <cell r="B56" t="str">
            <v>Lee</v>
          </cell>
          <cell r="C56">
            <v>2928.7</v>
          </cell>
        </row>
        <row r="57">
          <cell r="A57">
            <v>53</v>
          </cell>
          <cell r="B57" t="str">
            <v>Loudoun</v>
          </cell>
          <cell r="C57">
            <v>84938.9</v>
          </cell>
        </row>
        <row r="58">
          <cell r="A58">
            <v>54</v>
          </cell>
          <cell r="B58" t="str">
            <v>Louisa</v>
          </cell>
          <cell r="C58">
            <v>4893</v>
          </cell>
        </row>
        <row r="59">
          <cell r="A59">
            <v>55</v>
          </cell>
          <cell r="B59" t="str">
            <v>Lunenburg</v>
          </cell>
          <cell r="C59">
            <v>1525.6</v>
          </cell>
        </row>
        <row r="60">
          <cell r="A60">
            <v>56</v>
          </cell>
          <cell r="B60" t="str">
            <v>Madison</v>
          </cell>
          <cell r="C60">
            <v>1621.6</v>
          </cell>
        </row>
        <row r="61">
          <cell r="A61">
            <v>57</v>
          </cell>
          <cell r="B61" t="str">
            <v>Mathews</v>
          </cell>
          <cell r="C61">
            <v>960.9</v>
          </cell>
        </row>
        <row r="62">
          <cell r="A62">
            <v>58</v>
          </cell>
          <cell r="B62" t="str">
            <v>Mecklenburg</v>
          </cell>
          <cell r="C62">
            <v>3923.4</v>
          </cell>
        </row>
        <row r="63">
          <cell r="A63">
            <v>59</v>
          </cell>
          <cell r="B63" t="str">
            <v>Middlesex</v>
          </cell>
          <cell r="C63">
            <v>1113</v>
          </cell>
        </row>
        <row r="64">
          <cell r="A64">
            <v>60</v>
          </cell>
          <cell r="B64" t="str">
            <v>Montgomery</v>
          </cell>
          <cell r="C64">
            <v>9888.9</v>
          </cell>
        </row>
        <row r="65">
          <cell r="A65">
            <v>62</v>
          </cell>
          <cell r="B65" t="str">
            <v>Nelson</v>
          </cell>
          <cell r="C65">
            <v>1509.8</v>
          </cell>
        </row>
        <row r="66">
          <cell r="A66">
            <v>63</v>
          </cell>
          <cell r="B66" t="str">
            <v>New Kent</v>
          </cell>
          <cell r="C66">
            <v>3313.9</v>
          </cell>
        </row>
        <row r="67">
          <cell r="A67">
            <v>65</v>
          </cell>
          <cell r="B67" t="str">
            <v>Northampton</v>
          </cell>
          <cell r="C67">
            <v>1389.7</v>
          </cell>
        </row>
        <row r="68">
          <cell r="A68">
            <v>66</v>
          </cell>
          <cell r="B68" t="str">
            <v>Northumberland</v>
          </cell>
          <cell r="C68">
            <v>1183.7</v>
          </cell>
        </row>
        <row r="69">
          <cell r="A69">
            <v>67</v>
          </cell>
          <cell r="B69" t="str">
            <v>Nottoway</v>
          </cell>
          <cell r="C69">
            <v>1860.9</v>
          </cell>
        </row>
        <row r="70">
          <cell r="A70">
            <v>68</v>
          </cell>
          <cell r="B70" t="str">
            <v>Orange</v>
          </cell>
          <cell r="C70">
            <v>4843.3</v>
          </cell>
        </row>
        <row r="71">
          <cell r="A71">
            <v>69</v>
          </cell>
          <cell r="B71" t="str">
            <v>Page</v>
          </cell>
          <cell r="C71">
            <v>3200.9</v>
          </cell>
        </row>
        <row r="72">
          <cell r="A72">
            <v>70</v>
          </cell>
          <cell r="B72" t="str">
            <v>Patrick</v>
          </cell>
          <cell r="C72">
            <v>2435.1999999999998</v>
          </cell>
        </row>
        <row r="73">
          <cell r="A73">
            <v>71</v>
          </cell>
          <cell r="B73" t="str">
            <v>Pittsylvania</v>
          </cell>
          <cell r="C73">
            <v>8226.9</v>
          </cell>
        </row>
        <row r="74">
          <cell r="A74">
            <v>72</v>
          </cell>
          <cell r="B74" t="str">
            <v>Powhatan</v>
          </cell>
          <cell r="C74">
            <v>4266</v>
          </cell>
        </row>
        <row r="75">
          <cell r="A75">
            <v>73</v>
          </cell>
          <cell r="B75" t="str">
            <v>Prince Edward</v>
          </cell>
          <cell r="C75">
            <v>1924.1999999999998</v>
          </cell>
        </row>
        <row r="76">
          <cell r="A76">
            <v>74</v>
          </cell>
          <cell r="B76" t="str">
            <v>Prince George</v>
          </cell>
          <cell r="C76">
            <v>6182.6</v>
          </cell>
        </row>
        <row r="77">
          <cell r="A77">
            <v>75</v>
          </cell>
          <cell r="B77" t="str">
            <v>Prince William</v>
          </cell>
          <cell r="C77">
            <v>90893.700000000012</v>
          </cell>
        </row>
        <row r="78">
          <cell r="A78">
            <v>77</v>
          </cell>
          <cell r="B78" t="str">
            <v>Pulaski</v>
          </cell>
          <cell r="C78">
            <v>3869.1</v>
          </cell>
        </row>
        <row r="79">
          <cell r="A79">
            <v>78</v>
          </cell>
          <cell r="B79" t="str">
            <v>Rappahannock</v>
          </cell>
          <cell r="C79">
            <v>732.5</v>
          </cell>
        </row>
        <row r="80">
          <cell r="A80">
            <v>79</v>
          </cell>
          <cell r="B80" t="str">
            <v>Richmond County</v>
          </cell>
          <cell r="C80">
            <v>1221.0999999999999</v>
          </cell>
        </row>
        <row r="81">
          <cell r="A81">
            <v>80</v>
          </cell>
          <cell r="B81" t="str">
            <v>Roanoke County</v>
          </cell>
          <cell r="C81">
            <v>13483.6</v>
          </cell>
        </row>
        <row r="82">
          <cell r="A82">
            <v>81</v>
          </cell>
          <cell r="B82" t="str">
            <v>Rockbridge</v>
          </cell>
          <cell r="C82">
            <v>2503</v>
          </cell>
        </row>
        <row r="83">
          <cell r="A83">
            <v>82</v>
          </cell>
          <cell r="B83" t="str">
            <v>Rockingham</v>
          </cell>
          <cell r="C83">
            <v>11427.8</v>
          </cell>
        </row>
        <row r="84">
          <cell r="A84">
            <v>83</v>
          </cell>
          <cell r="B84" t="str">
            <v>Russell</v>
          </cell>
          <cell r="C84">
            <v>3509.5</v>
          </cell>
        </row>
        <row r="85">
          <cell r="A85">
            <v>84</v>
          </cell>
          <cell r="B85" t="str">
            <v>Scott</v>
          </cell>
          <cell r="C85">
            <v>3391.4</v>
          </cell>
        </row>
        <row r="86">
          <cell r="A86">
            <v>85</v>
          </cell>
          <cell r="B86" t="str">
            <v>Shenandoah</v>
          </cell>
          <cell r="C86">
            <v>5730.3</v>
          </cell>
        </row>
        <row r="87">
          <cell r="A87">
            <v>86</v>
          </cell>
          <cell r="B87" t="str">
            <v>Smyth</v>
          </cell>
          <cell r="C87">
            <v>4052.4</v>
          </cell>
        </row>
        <row r="88">
          <cell r="A88">
            <v>87</v>
          </cell>
          <cell r="B88" t="str">
            <v>Southampton</v>
          </cell>
          <cell r="C88">
            <v>2590.1999999999998</v>
          </cell>
        </row>
        <row r="89">
          <cell r="A89">
            <v>88</v>
          </cell>
          <cell r="B89" t="str">
            <v>Spotsylvania</v>
          </cell>
          <cell r="C89">
            <v>23402.7</v>
          </cell>
        </row>
        <row r="90">
          <cell r="A90">
            <v>89</v>
          </cell>
          <cell r="B90" t="str">
            <v>Stafford</v>
          </cell>
          <cell r="C90">
            <v>30026.9</v>
          </cell>
        </row>
        <row r="91">
          <cell r="A91">
            <v>90</v>
          </cell>
          <cell r="B91" t="str">
            <v>Surry</v>
          </cell>
          <cell r="C91">
            <v>677.9</v>
          </cell>
        </row>
        <row r="92">
          <cell r="A92">
            <v>91</v>
          </cell>
          <cell r="B92" t="str">
            <v>Sussex</v>
          </cell>
          <cell r="C92">
            <v>1030.5999999999999</v>
          </cell>
        </row>
        <row r="93">
          <cell r="A93">
            <v>92</v>
          </cell>
          <cell r="B93" t="str">
            <v>Tazewell</v>
          </cell>
          <cell r="C93">
            <v>5385</v>
          </cell>
        </row>
        <row r="94">
          <cell r="A94">
            <v>93</v>
          </cell>
          <cell r="B94" t="str">
            <v>Warren</v>
          </cell>
          <cell r="C94">
            <v>5237.7000000000007</v>
          </cell>
        </row>
        <row r="95">
          <cell r="A95">
            <v>94</v>
          </cell>
          <cell r="B95" t="str">
            <v>Washington</v>
          </cell>
          <cell r="C95">
            <v>6760.6</v>
          </cell>
        </row>
        <row r="96">
          <cell r="A96">
            <v>95</v>
          </cell>
          <cell r="B96" t="str">
            <v>Westmoreland</v>
          </cell>
          <cell r="C96">
            <v>1449.1</v>
          </cell>
        </row>
        <row r="97">
          <cell r="A97">
            <v>96</v>
          </cell>
          <cell r="B97" t="str">
            <v>Wise</v>
          </cell>
          <cell r="C97">
            <v>5238.2</v>
          </cell>
        </row>
        <row r="98">
          <cell r="A98">
            <v>97</v>
          </cell>
          <cell r="B98" t="str">
            <v>Wythe</v>
          </cell>
          <cell r="C98">
            <v>3761.8</v>
          </cell>
        </row>
        <row r="99">
          <cell r="A99">
            <v>98</v>
          </cell>
          <cell r="B99" t="str">
            <v>York</v>
          </cell>
          <cell r="C99">
            <v>13116.8</v>
          </cell>
        </row>
        <row r="100">
          <cell r="A100">
            <v>101</v>
          </cell>
          <cell r="B100" t="str">
            <v>Alexandria</v>
          </cell>
          <cell r="C100">
            <v>16101.9</v>
          </cell>
        </row>
        <row r="101">
          <cell r="A101">
            <v>102</v>
          </cell>
          <cell r="B101" t="str">
            <v>Bristol</v>
          </cell>
          <cell r="C101">
            <v>2135.4</v>
          </cell>
        </row>
        <row r="102">
          <cell r="A102">
            <v>103</v>
          </cell>
          <cell r="B102" t="str">
            <v>Buena Vista</v>
          </cell>
          <cell r="C102">
            <v>781</v>
          </cell>
        </row>
        <row r="103">
          <cell r="A103">
            <v>104</v>
          </cell>
          <cell r="B103" t="str">
            <v>Charlottesville</v>
          </cell>
          <cell r="C103">
            <v>4221</v>
          </cell>
        </row>
        <row r="104">
          <cell r="A104">
            <v>106</v>
          </cell>
          <cell r="B104" t="str">
            <v>Colonial Heights</v>
          </cell>
          <cell r="C104">
            <v>2791.9</v>
          </cell>
        </row>
        <row r="105">
          <cell r="A105">
            <v>107</v>
          </cell>
          <cell r="B105" t="str">
            <v>Covington</v>
          </cell>
          <cell r="C105">
            <v>941.9</v>
          </cell>
        </row>
        <row r="106">
          <cell r="A106">
            <v>108</v>
          </cell>
          <cell r="B106" t="str">
            <v>Danville</v>
          </cell>
          <cell r="C106">
            <v>5454.9</v>
          </cell>
        </row>
        <row r="107">
          <cell r="A107">
            <v>109</v>
          </cell>
          <cell r="B107" t="str">
            <v>Falls Church</v>
          </cell>
          <cell r="C107">
            <v>2589.6</v>
          </cell>
        </row>
        <row r="108">
          <cell r="A108">
            <v>110</v>
          </cell>
          <cell r="B108" t="str">
            <v>Fredericksburg</v>
          </cell>
          <cell r="C108">
            <v>3609.5</v>
          </cell>
        </row>
        <row r="109">
          <cell r="A109">
            <v>111</v>
          </cell>
          <cell r="B109" t="str">
            <v>Galax</v>
          </cell>
          <cell r="C109">
            <v>1285.1999999999998</v>
          </cell>
        </row>
        <row r="110">
          <cell r="A110">
            <v>112</v>
          </cell>
          <cell r="B110" t="str">
            <v>Hampton</v>
          </cell>
          <cell r="C110">
            <v>19060.8</v>
          </cell>
        </row>
        <row r="111">
          <cell r="A111">
            <v>113</v>
          </cell>
          <cell r="B111" t="str">
            <v>Harrisonburg</v>
          </cell>
          <cell r="C111">
            <v>6412.2</v>
          </cell>
        </row>
        <row r="112">
          <cell r="A112">
            <v>114</v>
          </cell>
          <cell r="B112" t="str">
            <v>Hopewell</v>
          </cell>
          <cell r="C112">
            <v>3885.2999999999997</v>
          </cell>
        </row>
        <row r="113">
          <cell r="A113">
            <v>115</v>
          </cell>
          <cell r="B113" t="str">
            <v>Lynchburg</v>
          </cell>
          <cell r="C113">
            <v>7757.9</v>
          </cell>
        </row>
        <row r="114">
          <cell r="A114">
            <v>116</v>
          </cell>
          <cell r="B114" t="str">
            <v>Martinsville</v>
          </cell>
          <cell r="C114">
            <v>1748.6</v>
          </cell>
        </row>
        <row r="115">
          <cell r="A115">
            <v>117</v>
          </cell>
          <cell r="B115" t="str">
            <v>Newport News</v>
          </cell>
          <cell r="C115">
            <v>27082.3</v>
          </cell>
        </row>
        <row r="116">
          <cell r="A116">
            <v>118</v>
          </cell>
          <cell r="B116" t="str">
            <v>Norfolk</v>
          </cell>
          <cell r="C116">
            <v>27511.199999999997</v>
          </cell>
        </row>
        <row r="117">
          <cell r="A117">
            <v>119</v>
          </cell>
          <cell r="B117" t="str">
            <v>Norton</v>
          </cell>
          <cell r="C117">
            <v>779.9</v>
          </cell>
        </row>
        <row r="118">
          <cell r="A118">
            <v>120</v>
          </cell>
          <cell r="B118" t="str">
            <v>Petersburg</v>
          </cell>
          <cell r="C118">
            <v>3760.5</v>
          </cell>
        </row>
        <row r="119">
          <cell r="A119">
            <v>121</v>
          </cell>
          <cell r="B119" t="str">
            <v>Portsmouth</v>
          </cell>
          <cell r="C119">
            <v>13297.7</v>
          </cell>
        </row>
        <row r="120">
          <cell r="A120">
            <v>122</v>
          </cell>
          <cell r="B120" t="str">
            <v>Radford</v>
          </cell>
          <cell r="C120">
            <v>1589.5</v>
          </cell>
        </row>
        <row r="121">
          <cell r="A121">
            <v>123</v>
          </cell>
          <cell r="B121" t="str">
            <v>Richmond City</v>
          </cell>
          <cell r="C121">
            <v>23585.599999999999</v>
          </cell>
        </row>
        <row r="122">
          <cell r="A122">
            <v>124</v>
          </cell>
          <cell r="B122" t="str">
            <v>Roanoke City</v>
          </cell>
          <cell r="C122">
            <v>13383.4</v>
          </cell>
        </row>
        <row r="123">
          <cell r="A123">
            <v>126</v>
          </cell>
          <cell r="B123" t="str">
            <v>Staunton</v>
          </cell>
          <cell r="C123">
            <v>2669.5</v>
          </cell>
        </row>
        <row r="124">
          <cell r="A124">
            <v>127</v>
          </cell>
          <cell r="B124" t="str">
            <v>Suffolk</v>
          </cell>
          <cell r="C124">
            <v>13814.8</v>
          </cell>
        </row>
        <row r="125">
          <cell r="A125">
            <v>128</v>
          </cell>
          <cell r="B125" t="str">
            <v>Virginia Beach</v>
          </cell>
          <cell r="C125">
            <v>66725.900000000009</v>
          </cell>
        </row>
        <row r="126">
          <cell r="A126">
            <v>130</v>
          </cell>
          <cell r="B126" t="str">
            <v>Waynesboro</v>
          </cell>
          <cell r="C126">
            <v>2800.9</v>
          </cell>
        </row>
        <row r="127">
          <cell r="A127">
            <v>131</v>
          </cell>
          <cell r="B127" t="str">
            <v>Williamsburg</v>
          </cell>
          <cell r="C127">
            <v>1012</v>
          </cell>
        </row>
        <row r="128">
          <cell r="A128">
            <v>132</v>
          </cell>
          <cell r="B128" t="str">
            <v>Winchester</v>
          </cell>
          <cell r="C128">
            <v>4283.3999999999996</v>
          </cell>
        </row>
        <row r="129">
          <cell r="A129">
            <v>134</v>
          </cell>
          <cell r="B129" t="str">
            <v xml:space="preserve">Fairfax City </v>
          </cell>
          <cell r="C129">
            <v>2962.1</v>
          </cell>
        </row>
        <row r="130">
          <cell r="A130">
            <v>135</v>
          </cell>
          <cell r="B130" t="str">
            <v>Franklin City</v>
          </cell>
          <cell r="C130">
            <v>1016.9</v>
          </cell>
        </row>
        <row r="131">
          <cell r="A131">
            <v>136</v>
          </cell>
          <cell r="B131" t="str">
            <v>Chesapeake</v>
          </cell>
          <cell r="C131">
            <v>41038.6</v>
          </cell>
        </row>
        <row r="132">
          <cell r="A132">
            <v>137</v>
          </cell>
          <cell r="B132" t="str">
            <v>Lexington</v>
          </cell>
          <cell r="C132">
            <v>658.80000000000007</v>
          </cell>
        </row>
        <row r="133">
          <cell r="A133">
            <v>138</v>
          </cell>
          <cell r="B133" t="str">
            <v>Emporia</v>
          </cell>
          <cell r="C133">
            <v>752.7</v>
          </cell>
        </row>
        <row r="134">
          <cell r="A134">
            <v>139</v>
          </cell>
          <cell r="B134" t="str">
            <v>Salem</v>
          </cell>
          <cell r="C134">
            <v>3789.3</v>
          </cell>
        </row>
        <row r="135">
          <cell r="A135">
            <v>142</v>
          </cell>
          <cell r="B135" t="str">
            <v>Poquoson</v>
          </cell>
          <cell r="C135">
            <v>2115.1</v>
          </cell>
        </row>
        <row r="136">
          <cell r="A136">
            <v>143</v>
          </cell>
          <cell r="B136" t="str">
            <v>Manassas City</v>
          </cell>
          <cell r="C136">
            <v>7633.4000000000005</v>
          </cell>
        </row>
        <row r="137">
          <cell r="A137">
            <v>144</v>
          </cell>
          <cell r="B137" t="str">
            <v>Manassas Park</v>
          </cell>
          <cell r="C137">
            <v>3412.5</v>
          </cell>
        </row>
        <row r="138">
          <cell r="A138">
            <v>202</v>
          </cell>
          <cell r="B138" t="str">
            <v>Colonial Beach</v>
          </cell>
          <cell r="C138">
            <v>578.4</v>
          </cell>
        </row>
        <row r="139">
          <cell r="A139">
            <v>207</v>
          </cell>
          <cell r="B139" t="str">
            <v>West Point</v>
          </cell>
          <cell r="C139">
            <v>786.80000000000007</v>
          </cell>
        </row>
        <row r="140">
          <cell r="A140">
            <v>218</v>
          </cell>
          <cell r="B140" t="str">
            <v>Virginia School for the Deaf and the Blind</v>
          </cell>
          <cell r="C140">
            <v>66</v>
          </cell>
        </row>
        <row r="141">
          <cell r="A141">
            <v>917</v>
          </cell>
          <cell r="B141" t="str">
            <v>Department of Juvenile Justice</v>
          </cell>
          <cell r="C141">
            <v>96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1:D150" totalsRowShown="0" headerRowDxfId="7" dataDxfId="5" headerRowBorderDxfId="6" tableBorderDxfId="4">
  <autoFilter ref="A11:D150"/>
  <tableColumns count="4">
    <tableColumn id="1" name="DIVISION / LEA NUMBER" dataDxfId="3"/>
    <tableColumn id="2" name="SCHOOL DIVISION /_x000a_LOCAL EDUCATION AGENCY" dataDxfId="2"/>
    <tableColumn id="4" name="PROJECTED 9/30/20_x000a_FALL MEMBERSHIP" dataDxfId="1"/>
    <tableColumn id="3" name="AWARDED CRF ALLOCATION (@$175 PP IN PROJ. FM)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abSelected="1" zoomScale="120" zoomScaleNormal="120" workbookViewId="0">
      <selection activeCell="F11" sqref="F11"/>
    </sheetView>
  </sheetViews>
  <sheetFormatPr defaultColWidth="9.21875" defaultRowHeight="13.2" x14ac:dyDescent="0.25"/>
  <cols>
    <col min="1" max="1" width="16.6640625" style="3" customWidth="1"/>
    <col min="2" max="2" width="36.77734375" style="3" customWidth="1"/>
    <col min="3" max="3" width="21.5546875" style="3" customWidth="1"/>
    <col min="4" max="4" width="22.88671875" style="3" customWidth="1"/>
    <col min="5" max="16384" width="9.21875" style="3"/>
  </cols>
  <sheetData>
    <row r="1" spans="1:13" x14ac:dyDescent="0.25">
      <c r="A1" s="27" t="s">
        <v>140</v>
      </c>
      <c r="B1" s="27"/>
      <c r="C1" s="27"/>
      <c r="D1" s="27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27" t="s">
        <v>147</v>
      </c>
      <c r="B2" s="27"/>
      <c r="C2" s="27"/>
      <c r="D2" s="27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28">
        <v>44113</v>
      </c>
      <c r="B3" s="28"/>
      <c r="C3" s="28"/>
      <c r="D3" s="28"/>
      <c r="E3" s="19"/>
      <c r="F3" s="19"/>
      <c r="G3" s="19"/>
      <c r="H3" s="19"/>
      <c r="I3" s="19"/>
      <c r="J3" s="19"/>
      <c r="K3" s="19"/>
      <c r="L3" s="19"/>
      <c r="M3" s="19"/>
    </row>
    <row r="4" spans="1:13" ht="10.050000000000001" customHeight="1" x14ac:dyDescent="0.25">
      <c r="A4" s="20"/>
      <c r="B4" s="20"/>
      <c r="C4" s="20"/>
      <c r="D4" s="20"/>
      <c r="E4" s="20"/>
      <c r="F4" s="19"/>
      <c r="G4" s="19"/>
      <c r="H4" s="19"/>
      <c r="I4" s="19"/>
      <c r="J4" s="19"/>
      <c r="K4" s="19"/>
      <c r="L4" s="19"/>
      <c r="M4" s="19"/>
    </row>
    <row r="5" spans="1:13" ht="13.95" customHeight="1" x14ac:dyDescent="0.25">
      <c r="A5" s="29" t="s">
        <v>142</v>
      </c>
      <c r="B5" s="29"/>
      <c r="C5" s="29"/>
      <c r="D5" s="29"/>
      <c r="E5" s="21"/>
      <c r="F5" s="19"/>
      <c r="G5" s="19"/>
      <c r="H5" s="19"/>
      <c r="I5" s="19"/>
      <c r="J5" s="19"/>
      <c r="K5" s="19"/>
      <c r="L5" s="19"/>
      <c r="M5" s="19"/>
    </row>
    <row r="6" spans="1:13" ht="10.050000000000001" customHeight="1" x14ac:dyDescent="0.25">
      <c r="A6" s="16"/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</row>
    <row r="7" spans="1:13" ht="28.05" customHeight="1" x14ac:dyDescent="0.25">
      <c r="A7" s="29" t="s">
        <v>143</v>
      </c>
      <c r="B7" s="29"/>
      <c r="C7" s="29"/>
      <c r="D7" s="29"/>
      <c r="E7" s="21"/>
    </row>
    <row r="8" spans="1:13" ht="10.050000000000001" customHeight="1" x14ac:dyDescent="0.25">
      <c r="A8" s="1"/>
      <c r="B8" s="2"/>
      <c r="C8" s="2"/>
      <c r="D8" s="2"/>
    </row>
    <row r="9" spans="1:13" ht="13.8" x14ac:dyDescent="0.25">
      <c r="A9" s="26" t="s">
        <v>146</v>
      </c>
      <c r="B9" s="26"/>
      <c r="C9" s="26"/>
      <c r="D9" s="26"/>
      <c r="E9" s="22"/>
    </row>
    <row r="10" spans="1:13" ht="10.050000000000001" customHeight="1" x14ac:dyDescent="0.25">
      <c r="B10" s="4"/>
      <c r="C10" s="4"/>
      <c r="D10" s="5"/>
    </row>
    <row r="11" spans="1:13" s="5" customFormat="1" ht="41.4" x14ac:dyDescent="0.25">
      <c r="A11" s="6" t="s">
        <v>141</v>
      </c>
      <c r="B11" s="6" t="s">
        <v>138</v>
      </c>
      <c r="C11" s="6" t="s">
        <v>144</v>
      </c>
      <c r="D11" s="7" t="s">
        <v>145</v>
      </c>
    </row>
    <row r="12" spans="1:13" ht="13.8" x14ac:dyDescent="0.25">
      <c r="A12" s="8">
        <v>1</v>
      </c>
      <c r="B12" s="9" t="s">
        <v>0</v>
      </c>
      <c r="C12" s="24">
        <f>VLOOKUP(Table1[[#This Row],[DIVISION / LEA NUMBER]],'[1]$175 per pupil in proj. FY21 FM'!$A$5:$C$141,3,FALSE)</f>
        <v>4959.3</v>
      </c>
      <c r="D12" s="10">
        <v>867878</v>
      </c>
    </row>
    <row r="13" spans="1:13" ht="13.8" x14ac:dyDescent="0.25">
      <c r="A13" s="8">
        <v>2</v>
      </c>
      <c r="B13" s="9" t="s">
        <v>1</v>
      </c>
      <c r="C13" s="24">
        <f>VLOOKUP(Table1[[#This Row],[DIVISION / LEA NUMBER]],'[1]$175 per pupil in proj. FY21 FM'!$A$5:$C$141,3,FALSE)</f>
        <v>14231.1</v>
      </c>
      <c r="D13" s="10">
        <v>2490443</v>
      </c>
    </row>
    <row r="14" spans="1:13" ht="13.8" x14ac:dyDescent="0.25">
      <c r="A14" s="8">
        <v>3</v>
      </c>
      <c r="B14" s="9" t="s">
        <v>2</v>
      </c>
      <c r="C14" s="24">
        <f>VLOOKUP(Table1[[#This Row],[DIVISION / LEA NUMBER]],'[1]$175 per pupil in proj. FY21 FM'!$A$5:$C$141,3,FALSE)</f>
        <v>1802.4</v>
      </c>
      <c r="D14" s="10">
        <v>315420</v>
      </c>
    </row>
    <row r="15" spans="1:13" ht="13.8" x14ac:dyDescent="0.25">
      <c r="A15" s="8">
        <v>4</v>
      </c>
      <c r="B15" s="9" t="s">
        <v>3</v>
      </c>
      <c r="C15" s="24">
        <f>VLOOKUP(Table1[[#This Row],[DIVISION / LEA NUMBER]],'[1]$175 per pupil in proj. FY21 FM'!$A$5:$C$141,3,FALSE)</f>
        <v>1618</v>
      </c>
      <c r="D15" s="10">
        <v>283150</v>
      </c>
    </row>
    <row r="16" spans="1:13" ht="13.8" x14ac:dyDescent="0.25">
      <c r="A16" s="8">
        <v>5</v>
      </c>
      <c r="B16" s="9" t="s">
        <v>4</v>
      </c>
      <c r="C16" s="24">
        <f>VLOOKUP(Table1[[#This Row],[DIVISION / LEA NUMBER]],'[1]$175 per pupil in proj. FY21 FM'!$A$5:$C$141,3,FALSE)</f>
        <v>3994.5</v>
      </c>
      <c r="D16" s="10">
        <v>699038</v>
      </c>
    </row>
    <row r="17" spans="1:4" ht="13.8" x14ac:dyDescent="0.25">
      <c r="A17" s="8">
        <v>6</v>
      </c>
      <c r="B17" s="9" t="s">
        <v>5</v>
      </c>
      <c r="C17" s="24">
        <f>VLOOKUP(Table1[[#This Row],[DIVISION / LEA NUMBER]],'[1]$175 per pupil in proj. FY21 FM'!$A$5:$C$141,3,FALSE)</f>
        <v>2215.1999999999998</v>
      </c>
      <c r="D17" s="10">
        <v>387660</v>
      </c>
    </row>
    <row r="18" spans="1:4" ht="13.8" x14ac:dyDescent="0.25">
      <c r="A18" s="8">
        <v>7</v>
      </c>
      <c r="B18" s="9" t="s">
        <v>6</v>
      </c>
      <c r="C18" s="24">
        <f>VLOOKUP(Table1[[#This Row],[DIVISION / LEA NUMBER]],'[1]$175 per pupil in proj. FY21 FM'!$A$5:$C$141,3,FALSE)</f>
        <v>27047.1</v>
      </c>
      <c r="D18" s="10">
        <v>4733243</v>
      </c>
    </row>
    <row r="19" spans="1:4" ht="13.8" x14ac:dyDescent="0.25">
      <c r="A19" s="8">
        <v>8</v>
      </c>
      <c r="B19" s="9" t="s">
        <v>7</v>
      </c>
      <c r="C19" s="24">
        <f>VLOOKUP(Table1[[#This Row],[DIVISION / LEA NUMBER]],'[1]$175 per pupil in proj. FY21 FM'!$A$5:$C$141,3,FALSE)</f>
        <v>9875.9</v>
      </c>
      <c r="D19" s="10">
        <v>1728283</v>
      </c>
    </row>
    <row r="20" spans="1:4" ht="13.8" x14ac:dyDescent="0.25">
      <c r="A20" s="8">
        <v>9</v>
      </c>
      <c r="B20" s="9" t="s">
        <v>8</v>
      </c>
      <c r="C20" s="24">
        <f>VLOOKUP(Table1[[#This Row],[DIVISION / LEA NUMBER]],'[1]$175 per pupil in proj. FY21 FM'!$A$5:$C$141,3,FALSE)</f>
        <v>484.6</v>
      </c>
      <c r="D20" s="10">
        <v>100000</v>
      </c>
    </row>
    <row r="21" spans="1:4" ht="13.8" x14ac:dyDescent="0.25">
      <c r="A21" s="8">
        <v>10</v>
      </c>
      <c r="B21" s="9" t="s">
        <v>9</v>
      </c>
      <c r="C21" s="24">
        <f>VLOOKUP(Table1[[#This Row],[DIVISION / LEA NUMBER]],'[1]$175 per pupil in proj. FY21 FM'!$A$5:$C$141,3,FALSE)</f>
        <v>9247</v>
      </c>
      <c r="D21" s="10">
        <v>1618225</v>
      </c>
    </row>
    <row r="22" spans="1:4" ht="13.8" x14ac:dyDescent="0.25">
      <c r="A22" s="8">
        <v>11</v>
      </c>
      <c r="B22" s="9" t="s">
        <v>10</v>
      </c>
      <c r="C22" s="24">
        <f>VLOOKUP(Table1[[#This Row],[DIVISION / LEA NUMBER]],'[1]$175 per pupil in proj. FY21 FM'!$A$5:$C$141,3,FALSE)</f>
        <v>654.20000000000005</v>
      </c>
      <c r="D22" s="10">
        <v>114485</v>
      </c>
    </row>
    <row r="23" spans="1:4" ht="13.8" x14ac:dyDescent="0.25">
      <c r="A23" s="8">
        <v>12</v>
      </c>
      <c r="B23" s="9" t="s">
        <v>11</v>
      </c>
      <c r="C23" s="24">
        <f>VLOOKUP(Table1[[#This Row],[DIVISION / LEA NUMBER]],'[1]$175 per pupil in proj. FY21 FM'!$A$5:$C$141,3,FALSE)</f>
        <v>4536.9000000000005</v>
      </c>
      <c r="D23" s="10">
        <v>793958</v>
      </c>
    </row>
    <row r="24" spans="1:4" ht="13.8" x14ac:dyDescent="0.25">
      <c r="A24" s="8">
        <v>13</v>
      </c>
      <c r="B24" s="9" t="s">
        <v>12</v>
      </c>
      <c r="C24" s="24">
        <f>VLOOKUP(Table1[[#This Row],[DIVISION / LEA NUMBER]],'[1]$175 per pupil in proj. FY21 FM'!$A$5:$C$141,3,FALSE)</f>
        <v>1436.1</v>
      </c>
      <c r="D24" s="10">
        <v>251318</v>
      </c>
    </row>
    <row r="25" spans="1:4" ht="13.8" x14ac:dyDescent="0.25">
      <c r="A25" s="8">
        <v>14</v>
      </c>
      <c r="B25" s="9" t="s">
        <v>13</v>
      </c>
      <c r="C25" s="24">
        <f>VLOOKUP(Table1[[#This Row],[DIVISION / LEA NUMBER]],'[1]$175 per pupil in proj. FY21 FM'!$A$5:$C$141,3,FALSE)</f>
        <v>2427.6</v>
      </c>
      <c r="D25" s="10">
        <v>424830</v>
      </c>
    </row>
    <row r="26" spans="1:4" ht="13.8" x14ac:dyDescent="0.25">
      <c r="A26" s="8">
        <v>15</v>
      </c>
      <c r="B26" s="9" t="s">
        <v>14</v>
      </c>
      <c r="C26" s="24">
        <f>VLOOKUP(Table1[[#This Row],[DIVISION / LEA NUMBER]],'[1]$175 per pupil in proj. FY21 FM'!$A$5:$C$141,3,FALSE)</f>
        <v>1988.8999999999999</v>
      </c>
      <c r="D26" s="10">
        <v>348058</v>
      </c>
    </row>
    <row r="27" spans="1:4" ht="13.8" x14ac:dyDescent="0.25">
      <c r="A27" s="8">
        <v>16</v>
      </c>
      <c r="B27" s="9" t="s">
        <v>15</v>
      </c>
      <c r="C27" s="24">
        <f>VLOOKUP(Table1[[#This Row],[DIVISION / LEA NUMBER]],'[1]$175 per pupil in proj. FY21 FM'!$A$5:$C$141,3,FALSE)</f>
        <v>7578.7</v>
      </c>
      <c r="D27" s="10">
        <v>1326273</v>
      </c>
    </row>
    <row r="28" spans="1:4" ht="13.8" x14ac:dyDescent="0.25">
      <c r="A28" s="8">
        <v>17</v>
      </c>
      <c r="B28" s="9" t="s">
        <v>16</v>
      </c>
      <c r="C28" s="24">
        <f>VLOOKUP(Table1[[#This Row],[DIVISION / LEA NUMBER]],'[1]$175 per pupil in proj. FY21 FM'!$A$5:$C$141,3,FALSE)</f>
        <v>4127</v>
      </c>
      <c r="D28" s="10">
        <v>722225</v>
      </c>
    </row>
    <row r="29" spans="1:4" ht="13.8" x14ac:dyDescent="0.25">
      <c r="A29" s="8">
        <v>18</v>
      </c>
      <c r="B29" s="9" t="s">
        <v>17</v>
      </c>
      <c r="C29" s="24">
        <f>VLOOKUP(Table1[[#This Row],[DIVISION / LEA NUMBER]],'[1]$175 per pupil in proj. FY21 FM'!$A$5:$C$141,3,FALSE)</f>
        <v>3487.4</v>
      </c>
      <c r="D29" s="10">
        <v>610295</v>
      </c>
    </row>
    <row r="30" spans="1:4" ht="13.8" x14ac:dyDescent="0.25">
      <c r="A30" s="8">
        <v>19</v>
      </c>
      <c r="B30" s="9" t="s">
        <v>18</v>
      </c>
      <c r="C30" s="24">
        <f>VLOOKUP(Table1[[#This Row],[DIVISION / LEA NUMBER]],'[1]$175 per pupil in proj. FY21 FM'!$A$5:$C$141,3,FALSE)</f>
        <v>557</v>
      </c>
      <c r="D30" s="10">
        <v>100000</v>
      </c>
    </row>
    <row r="31" spans="1:4" ht="13.8" x14ac:dyDescent="0.25">
      <c r="A31" s="8">
        <v>20</v>
      </c>
      <c r="B31" s="9" t="s">
        <v>19</v>
      </c>
      <c r="C31" s="24">
        <f>VLOOKUP(Table1[[#This Row],[DIVISION / LEA NUMBER]],'[1]$175 per pupil in proj. FY21 FM'!$A$5:$C$141,3,FALSE)</f>
        <v>1622.2</v>
      </c>
      <c r="D31" s="10">
        <v>283885</v>
      </c>
    </row>
    <row r="32" spans="1:4" ht="13.8" x14ac:dyDescent="0.25">
      <c r="A32" s="8">
        <v>21</v>
      </c>
      <c r="B32" s="9" t="s">
        <v>20</v>
      </c>
      <c r="C32" s="24">
        <f>VLOOKUP(Table1[[#This Row],[DIVISION / LEA NUMBER]],'[1]$175 per pupil in proj. FY21 FM'!$A$5:$C$141,3,FALSE)</f>
        <v>62446.400000000001</v>
      </c>
      <c r="D32" s="10">
        <v>10928120</v>
      </c>
    </row>
    <row r="33" spans="1:4" ht="13.8" x14ac:dyDescent="0.25">
      <c r="A33" s="8">
        <v>22</v>
      </c>
      <c r="B33" s="9" t="s">
        <v>21</v>
      </c>
      <c r="C33" s="24">
        <f>VLOOKUP(Table1[[#This Row],[DIVISION / LEA NUMBER]],'[1]$175 per pupil in proj. FY21 FM'!$A$5:$C$141,3,FALSE)</f>
        <v>1852.3999999999999</v>
      </c>
      <c r="D33" s="10">
        <v>324170</v>
      </c>
    </row>
    <row r="34" spans="1:4" ht="13.8" x14ac:dyDescent="0.25">
      <c r="A34" s="8">
        <v>23</v>
      </c>
      <c r="B34" s="9" t="s">
        <v>22</v>
      </c>
      <c r="C34" s="24">
        <f>VLOOKUP(Table1[[#This Row],[DIVISION / LEA NUMBER]],'[1]$175 per pupil in proj. FY21 FM'!$A$5:$C$141,3,FALSE)</f>
        <v>545.9</v>
      </c>
      <c r="D34" s="10">
        <v>100000</v>
      </c>
    </row>
    <row r="35" spans="1:4" ht="13.8" x14ac:dyDescent="0.25">
      <c r="A35" s="8">
        <v>24</v>
      </c>
      <c r="B35" s="9" t="s">
        <v>23</v>
      </c>
      <c r="C35" s="24">
        <f>VLOOKUP(Table1[[#This Row],[DIVISION / LEA NUMBER]],'[1]$175 per pupil in proj. FY21 FM'!$A$5:$C$141,3,FALSE)</f>
        <v>8462.5</v>
      </c>
      <c r="D35" s="10">
        <v>1480938</v>
      </c>
    </row>
    <row r="36" spans="1:4" ht="13.8" x14ac:dyDescent="0.25">
      <c r="A36" s="8">
        <v>25</v>
      </c>
      <c r="B36" s="9" t="s">
        <v>24</v>
      </c>
      <c r="C36" s="24">
        <f>VLOOKUP(Table1[[#This Row],[DIVISION / LEA NUMBER]],'[1]$175 per pupil in proj. FY21 FM'!$A$5:$C$141,3,FALSE)</f>
        <v>1189.3</v>
      </c>
      <c r="D36" s="10">
        <v>208128</v>
      </c>
    </row>
    <row r="37" spans="1:4" ht="13.8" x14ac:dyDescent="0.25">
      <c r="A37" s="8">
        <v>26</v>
      </c>
      <c r="B37" s="9" t="s">
        <v>25</v>
      </c>
      <c r="C37" s="24">
        <f>VLOOKUP(Table1[[#This Row],[DIVISION / LEA NUMBER]],'[1]$175 per pupil in proj. FY21 FM'!$A$5:$C$141,3,FALSE)</f>
        <v>1965</v>
      </c>
      <c r="D37" s="10">
        <v>343875</v>
      </c>
    </row>
    <row r="38" spans="1:4" ht="13.8" x14ac:dyDescent="0.25">
      <c r="A38" s="8">
        <v>27</v>
      </c>
      <c r="B38" s="9" t="s">
        <v>26</v>
      </c>
      <c r="C38" s="24">
        <f>VLOOKUP(Table1[[#This Row],[DIVISION / LEA NUMBER]],'[1]$175 per pupil in proj. FY21 FM'!$A$5:$C$141,3,FALSE)</f>
        <v>4230.5</v>
      </c>
      <c r="D38" s="10">
        <v>740338</v>
      </c>
    </row>
    <row r="39" spans="1:4" ht="13.8" x14ac:dyDescent="0.25">
      <c r="A39" s="8">
        <v>28</v>
      </c>
      <c r="B39" s="9" t="s">
        <v>27</v>
      </c>
      <c r="C39" s="24">
        <f>VLOOKUP(Table1[[#This Row],[DIVISION / LEA NUMBER]],'[1]$175 per pupil in proj. FY21 FM'!$A$5:$C$141,3,FALSE)</f>
        <v>1256.1999999999998</v>
      </c>
      <c r="D39" s="10">
        <v>219835</v>
      </c>
    </row>
    <row r="40" spans="1:4" ht="13.8" x14ac:dyDescent="0.25">
      <c r="A40" s="8">
        <v>29</v>
      </c>
      <c r="B40" s="9" t="s">
        <v>28</v>
      </c>
      <c r="C40" s="24">
        <f>VLOOKUP(Table1[[#This Row],[DIVISION / LEA NUMBER]],'[1]$175 per pupil in proj. FY21 FM'!$A$5:$C$141,3,FALSE)</f>
        <v>181129</v>
      </c>
      <c r="D40" s="10">
        <v>31697575</v>
      </c>
    </row>
    <row r="41" spans="1:4" ht="13.8" x14ac:dyDescent="0.25">
      <c r="A41" s="8">
        <v>30</v>
      </c>
      <c r="B41" s="9" t="s">
        <v>29</v>
      </c>
      <c r="C41" s="24">
        <f>VLOOKUP(Table1[[#This Row],[DIVISION / LEA NUMBER]],'[1]$175 per pupil in proj. FY21 FM'!$A$5:$C$141,3,FALSE)</f>
        <v>10942</v>
      </c>
      <c r="D41" s="10">
        <v>1914850</v>
      </c>
    </row>
    <row r="42" spans="1:4" ht="13.8" x14ac:dyDescent="0.25">
      <c r="A42" s="8">
        <v>31</v>
      </c>
      <c r="B42" s="9" t="s">
        <v>30</v>
      </c>
      <c r="C42" s="24">
        <f>VLOOKUP(Table1[[#This Row],[DIVISION / LEA NUMBER]],'[1]$175 per pupil in proj. FY21 FM'!$A$5:$C$141,3,FALSE)</f>
        <v>1782.8</v>
      </c>
      <c r="D42" s="10">
        <v>311990</v>
      </c>
    </row>
    <row r="43" spans="1:4" ht="13.8" x14ac:dyDescent="0.25">
      <c r="A43" s="8">
        <v>32</v>
      </c>
      <c r="B43" s="9" t="s">
        <v>31</v>
      </c>
      <c r="C43" s="24">
        <f>VLOOKUP(Table1[[#This Row],[DIVISION / LEA NUMBER]],'[1]$175 per pupil in proj. FY21 FM'!$A$5:$C$141,3,FALSE)</f>
        <v>3406.8</v>
      </c>
      <c r="D43" s="10">
        <v>596190</v>
      </c>
    </row>
    <row r="44" spans="1:4" ht="13.8" x14ac:dyDescent="0.25">
      <c r="A44" s="8">
        <v>33</v>
      </c>
      <c r="B44" s="9" t="s">
        <v>32</v>
      </c>
      <c r="C44" s="24">
        <f>VLOOKUP(Table1[[#This Row],[DIVISION / LEA NUMBER]],'[1]$175 per pupil in proj. FY21 FM'!$A$5:$C$141,3,FALSE)</f>
        <v>6499</v>
      </c>
      <c r="D44" s="10">
        <v>1137325</v>
      </c>
    </row>
    <row r="45" spans="1:4" ht="13.8" x14ac:dyDescent="0.25">
      <c r="A45" s="8">
        <v>34</v>
      </c>
      <c r="B45" s="9" t="s">
        <v>33</v>
      </c>
      <c r="C45" s="24">
        <f>VLOOKUP(Table1[[#This Row],[DIVISION / LEA NUMBER]],'[1]$175 per pupil in proj. FY21 FM'!$A$5:$C$141,3,FALSE)</f>
        <v>13916</v>
      </c>
      <c r="D45" s="10">
        <v>2435300</v>
      </c>
    </row>
    <row r="46" spans="1:4" ht="13.8" x14ac:dyDescent="0.25">
      <c r="A46" s="8">
        <v>35</v>
      </c>
      <c r="B46" s="9" t="s">
        <v>34</v>
      </c>
      <c r="C46" s="24">
        <f>VLOOKUP(Table1[[#This Row],[DIVISION / LEA NUMBER]],'[1]$175 per pupil in proj. FY21 FM'!$A$5:$C$141,3,FALSE)</f>
        <v>2264.8000000000002</v>
      </c>
      <c r="D46" s="10">
        <v>396340</v>
      </c>
    </row>
    <row r="47" spans="1:4" ht="13.8" x14ac:dyDescent="0.25">
      <c r="A47" s="8">
        <v>36</v>
      </c>
      <c r="B47" s="9" t="s">
        <v>35</v>
      </c>
      <c r="C47" s="24">
        <f>VLOOKUP(Table1[[#This Row],[DIVISION / LEA NUMBER]],'[1]$175 per pupil in proj. FY21 FM'!$A$5:$C$141,3,FALSE)</f>
        <v>5053.3</v>
      </c>
      <c r="D47" s="10">
        <v>884328</v>
      </c>
    </row>
    <row r="48" spans="1:4" ht="13.8" x14ac:dyDescent="0.25">
      <c r="A48" s="8">
        <v>37</v>
      </c>
      <c r="B48" s="9" t="s">
        <v>36</v>
      </c>
      <c r="C48" s="24">
        <f>VLOOKUP(Table1[[#This Row],[DIVISION / LEA NUMBER]],'[1]$175 per pupil in proj. FY21 FM'!$A$5:$C$141,3,FALSE)</f>
        <v>2518.8000000000002</v>
      </c>
      <c r="D48" s="10">
        <v>440790</v>
      </c>
    </row>
    <row r="49" spans="1:4" ht="13.8" x14ac:dyDescent="0.25">
      <c r="A49" s="8">
        <v>38</v>
      </c>
      <c r="B49" s="9" t="s">
        <v>37</v>
      </c>
      <c r="C49" s="24">
        <f>VLOOKUP(Table1[[#This Row],[DIVISION / LEA NUMBER]],'[1]$175 per pupil in proj. FY21 FM'!$A$5:$C$141,3,FALSE)</f>
        <v>1521.2</v>
      </c>
      <c r="D49" s="10">
        <v>266210</v>
      </c>
    </row>
    <row r="50" spans="1:4" ht="13.8" x14ac:dyDescent="0.25">
      <c r="A50" s="8">
        <v>39</v>
      </c>
      <c r="B50" s="9" t="s">
        <v>38</v>
      </c>
      <c r="C50" s="24">
        <f>VLOOKUP(Table1[[#This Row],[DIVISION / LEA NUMBER]],'[1]$175 per pupil in proj. FY21 FM'!$A$5:$C$141,3,FALSE)</f>
        <v>2905.2</v>
      </c>
      <c r="D50" s="10">
        <v>508410</v>
      </c>
    </row>
    <row r="51" spans="1:4" ht="13.8" x14ac:dyDescent="0.25">
      <c r="A51" s="8">
        <v>40</v>
      </c>
      <c r="B51" s="9" t="s">
        <v>39</v>
      </c>
      <c r="C51" s="24">
        <f>VLOOKUP(Table1[[#This Row],[DIVISION / LEA NUMBER]],'[1]$175 per pupil in proj. FY21 FM'!$A$5:$C$141,3,FALSE)</f>
        <v>1254.9000000000001</v>
      </c>
      <c r="D51" s="10">
        <v>219608</v>
      </c>
    </row>
    <row r="52" spans="1:4" ht="13.8" x14ac:dyDescent="0.25">
      <c r="A52" s="8">
        <v>41</v>
      </c>
      <c r="B52" s="9" t="s">
        <v>40</v>
      </c>
      <c r="C52" s="24">
        <f>VLOOKUP(Table1[[#This Row],[DIVISION / LEA NUMBER]],'[1]$175 per pupil in proj. FY21 FM'!$A$5:$C$141,3,FALSE)</f>
        <v>4482.3</v>
      </c>
      <c r="D52" s="10">
        <v>784403</v>
      </c>
    </row>
    <row r="53" spans="1:4" ht="13.8" x14ac:dyDescent="0.25">
      <c r="A53" s="8">
        <v>42</v>
      </c>
      <c r="B53" s="9" t="s">
        <v>41</v>
      </c>
      <c r="C53" s="24">
        <f>VLOOKUP(Table1[[#This Row],[DIVISION / LEA NUMBER]],'[1]$175 per pupil in proj. FY21 FM'!$A$5:$C$141,3,FALSE)</f>
        <v>17018.900000000001</v>
      </c>
      <c r="D53" s="10">
        <v>2978308</v>
      </c>
    </row>
    <row r="54" spans="1:4" ht="13.8" x14ac:dyDescent="0.25">
      <c r="A54" s="8">
        <v>43</v>
      </c>
      <c r="B54" s="9" t="s">
        <v>42</v>
      </c>
      <c r="C54" s="24">
        <f>VLOOKUP(Table1[[#This Row],[DIVISION / LEA NUMBER]],'[1]$175 per pupil in proj. FY21 FM'!$A$5:$C$141,3,FALSE)</f>
        <v>50533.7</v>
      </c>
      <c r="D54" s="10">
        <v>8843398</v>
      </c>
    </row>
    <row r="55" spans="1:4" ht="13.8" x14ac:dyDescent="0.25">
      <c r="A55" s="8">
        <v>44</v>
      </c>
      <c r="B55" s="9" t="s">
        <v>43</v>
      </c>
      <c r="C55" s="24">
        <f>VLOOKUP(Table1[[#This Row],[DIVISION / LEA NUMBER]],'[1]$175 per pupil in proj. FY21 FM'!$A$5:$C$141,3,FALSE)</f>
        <v>6974.8</v>
      </c>
      <c r="D55" s="10">
        <v>1220590</v>
      </c>
    </row>
    <row r="56" spans="1:4" ht="13.8" x14ac:dyDescent="0.25">
      <c r="A56" s="8">
        <v>45</v>
      </c>
      <c r="B56" s="9" t="s">
        <v>44</v>
      </c>
      <c r="C56" s="24">
        <f>VLOOKUP(Table1[[#This Row],[DIVISION / LEA NUMBER]],'[1]$175 per pupil in proj. FY21 FM'!$A$5:$C$141,3,FALSE)</f>
        <v>200.9</v>
      </c>
      <c r="D56" s="10">
        <v>100000</v>
      </c>
    </row>
    <row r="57" spans="1:4" ht="13.8" x14ac:dyDescent="0.25">
      <c r="A57" s="8">
        <v>46</v>
      </c>
      <c r="B57" s="9" t="s">
        <v>45</v>
      </c>
      <c r="C57" s="24">
        <f>VLOOKUP(Table1[[#This Row],[DIVISION / LEA NUMBER]],'[1]$175 per pupil in proj. FY21 FM'!$A$5:$C$141,3,FALSE)</f>
        <v>5606.4</v>
      </c>
      <c r="D57" s="10">
        <v>981120</v>
      </c>
    </row>
    <row r="58" spans="1:4" ht="13.8" x14ac:dyDescent="0.25">
      <c r="A58" s="8">
        <v>47</v>
      </c>
      <c r="B58" s="9" t="s">
        <v>46</v>
      </c>
      <c r="C58" s="24">
        <f>VLOOKUP(Table1[[#This Row],[DIVISION / LEA NUMBER]],'[1]$175 per pupil in proj. FY21 FM'!$A$5:$C$141,3,FALSE)</f>
        <v>10412.4</v>
      </c>
      <c r="D58" s="10">
        <v>1822170</v>
      </c>
    </row>
    <row r="59" spans="1:4" ht="13.8" x14ac:dyDescent="0.25">
      <c r="A59" s="8">
        <v>48</v>
      </c>
      <c r="B59" s="9" t="s">
        <v>47</v>
      </c>
      <c r="C59" s="24">
        <f>VLOOKUP(Table1[[#This Row],[DIVISION / LEA NUMBER]],'[1]$175 per pupil in proj. FY21 FM'!$A$5:$C$141,3,FALSE)</f>
        <v>4442.6000000000004</v>
      </c>
      <c r="D59" s="10">
        <v>777455</v>
      </c>
    </row>
    <row r="60" spans="1:4" ht="13.8" x14ac:dyDescent="0.25">
      <c r="A60" s="8">
        <v>49</v>
      </c>
      <c r="B60" s="9" t="s">
        <v>48</v>
      </c>
      <c r="C60" s="24">
        <f>VLOOKUP(Table1[[#This Row],[DIVISION / LEA NUMBER]],'[1]$175 per pupil in proj. FY21 FM'!$A$5:$C$141,3,FALSE)</f>
        <v>802.2</v>
      </c>
      <c r="D60" s="10">
        <v>140385</v>
      </c>
    </row>
    <row r="61" spans="1:4" ht="13.8" x14ac:dyDescent="0.25">
      <c r="A61" s="8">
        <v>50</v>
      </c>
      <c r="B61" s="9" t="s">
        <v>49</v>
      </c>
      <c r="C61" s="24">
        <f>VLOOKUP(Table1[[#This Row],[DIVISION / LEA NUMBER]],'[1]$175 per pupil in proj. FY21 FM'!$A$5:$C$141,3,FALSE)</f>
        <v>2145.1</v>
      </c>
      <c r="D61" s="10">
        <v>375393</v>
      </c>
    </row>
    <row r="62" spans="1:4" ht="13.8" x14ac:dyDescent="0.25">
      <c r="A62" s="8">
        <v>51</v>
      </c>
      <c r="B62" s="9" t="s">
        <v>50</v>
      </c>
      <c r="C62" s="24">
        <f>VLOOKUP(Table1[[#This Row],[DIVISION / LEA NUMBER]],'[1]$175 per pupil in proj. FY21 FM'!$A$5:$C$141,3,FALSE)</f>
        <v>970</v>
      </c>
      <c r="D62" s="10">
        <v>169750</v>
      </c>
    </row>
    <row r="63" spans="1:4" ht="13.8" x14ac:dyDescent="0.25">
      <c r="A63" s="8">
        <v>52</v>
      </c>
      <c r="B63" s="9" t="s">
        <v>51</v>
      </c>
      <c r="C63" s="24">
        <f>VLOOKUP(Table1[[#This Row],[DIVISION / LEA NUMBER]],'[1]$175 per pupil in proj. FY21 FM'!$A$5:$C$141,3,FALSE)</f>
        <v>2928.7</v>
      </c>
      <c r="D63" s="10">
        <v>512523</v>
      </c>
    </row>
    <row r="64" spans="1:4" ht="13.8" x14ac:dyDescent="0.25">
      <c r="A64" s="8">
        <v>53</v>
      </c>
      <c r="B64" s="9" t="s">
        <v>52</v>
      </c>
      <c r="C64" s="24">
        <f>VLOOKUP(Table1[[#This Row],[DIVISION / LEA NUMBER]],'[1]$175 per pupil in proj. FY21 FM'!$A$5:$C$141,3,FALSE)</f>
        <v>84938.9</v>
      </c>
      <c r="D64" s="10">
        <v>14864308</v>
      </c>
    </row>
    <row r="65" spans="1:4" ht="13.8" x14ac:dyDescent="0.25">
      <c r="A65" s="8">
        <v>54</v>
      </c>
      <c r="B65" s="9" t="s">
        <v>53</v>
      </c>
      <c r="C65" s="24">
        <f>VLOOKUP(Table1[[#This Row],[DIVISION / LEA NUMBER]],'[1]$175 per pupil in proj. FY21 FM'!$A$5:$C$141,3,FALSE)</f>
        <v>4893</v>
      </c>
      <c r="D65" s="10">
        <v>856275</v>
      </c>
    </row>
    <row r="66" spans="1:4" ht="13.8" x14ac:dyDescent="0.25">
      <c r="A66" s="8">
        <v>55</v>
      </c>
      <c r="B66" s="9" t="s">
        <v>54</v>
      </c>
      <c r="C66" s="24">
        <f>VLOOKUP(Table1[[#This Row],[DIVISION / LEA NUMBER]],'[1]$175 per pupil in proj. FY21 FM'!$A$5:$C$141,3,FALSE)</f>
        <v>1525.6</v>
      </c>
      <c r="D66" s="10">
        <v>266980</v>
      </c>
    </row>
    <row r="67" spans="1:4" ht="13.8" x14ac:dyDescent="0.25">
      <c r="A67" s="8">
        <v>56</v>
      </c>
      <c r="B67" s="9" t="s">
        <v>55</v>
      </c>
      <c r="C67" s="24">
        <f>VLOOKUP(Table1[[#This Row],[DIVISION / LEA NUMBER]],'[1]$175 per pupil in proj. FY21 FM'!$A$5:$C$141,3,FALSE)</f>
        <v>1621.6</v>
      </c>
      <c r="D67" s="10">
        <v>283780</v>
      </c>
    </row>
    <row r="68" spans="1:4" ht="13.8" x14ac:dyDescent="0.25">
      <c r="A68" s="8">
        <v>57</v>
      </c>
      <c r="B68" s="9" t="s">
        <v>56</v>
      </c>
      <c r="C68" s="24">
        <f>VLOOKUP(Table1[[#This Row],[DIVISION / LEA NUMBER]],'[1]$175 per pupil in proj. FY21 FM'!$A$5:$C$141,3,FALSE)</f>
        <v>960.9</v>
      </c>
      <c r="D68" s="10">
        <v>168158</v>
      </c>
    </row>
    <row r="69" spans="1:4" ht="13.8" x14ac:dyDescent="0.25">
      <c r="A69" s="8">
        <v>58</v>
      </c>
      <c r="B69" s="9" t="s">
        <v>57</v>
      </c>
      <c r="C69" s="24">
        <f>VLOOKUP(Table1[[#This Row],[DIVISION / LEA NUMBER]],'[1]$175 per pupil in proj. FY21 FM'!$A$5:$C$141,3,FALSE)</f>
        <v>3923.4</v>
      </c>
      <c r="D69" s="10">
        <v>686595</v>
      </c>
    </row>
    <row r="70" spans="1:4" ht="13.8" x14ac:dyDescent="0.25">
      <c r="A70" s="8">
        <v>59</v>
      </c>
      <c r="B70" s="9" t="s">
        <v>58</v>
      </c>
      <c r="C70" s="24">
        <f>VLOOKUP(Table1[[#This Row],[DIVISION / LEA NUMBER]],'[1]$175 per pupil in proj. FY21 FM'!$A$5:$C$141,3,FALSE)</f>
        <v>1113</v>
      </c>
      <c r="D70" s="10">
        <v>194775</v>
      </c>
    </row>
    <row r="71" spans="1:4" ht="13.8" x14ac:dyDescent="0.25">
      <c r="A71" s="8">
        <v>60</v>
      </c>
      <c r="B71" s="9" t="s">
        <v>59</v>
      </c>
      <c r="C71" s="24">
        <f>VLOOKUP(Table1[[#This Row],[DIVISION / LEA NUMBER]],'[1]$175 per pupil in proj. FY21 FM'!$A$5:$C$141,3,FALSE)</f>
        <v>9888.9</v>
      </c>
      <c r="D71" s="10">
        <v>1730558</v>
      </c>
    </row>
    <row r="72" spans="1:4" ht="13.8" x14ac:dyDescent="0.25">
      <c r="A72" s="8">
        <v>62</v>
      </c>
      <c r="B72" s="9" t="s">
        <v>60</v>
      </c>
      <c r="C72" s="24">
        <f>VLOOKUP(Table1[[#This Row],[DIVISION / LEA NUMBER]],'[1]$175 per pupil in proj. FY21 FM'!$A$5:$C$141,3,FALSE)</f>
        <v>1509.8</v>
      </c>
      <c r="D72" s="10">
        <v>264215</v>
      </c>
    </row>
    <row r="73" spans="1:4" ht="13.8" x14ac:dyDescent="0.25">
      <c r="A73" s="8">
        <v>63</v>
      </c>
      <c r="B73" s="9" t="s">
        <v>61</v>
      </c>
      <c r="C73" s="24">
        <f>VLOOKUP(Table1[[#This Row],[DIVISION / LEA NUMBER]],'[1]$175 per pupil in proj. FY21 FM'!$A$5:$C$141,3,FALSE)</f>
        <v>3313.9</v>
      </c>
      <c r="D73" s="10">
        <v>579933</v>
      </c>
    </row>
    <row r="74" spans="1:4" ht="13.8" x14ac:dyDescent="0.25">
      <c r="A74" s="8">
        <v>65</v>
      </c>
      <c r="B74" s="9" t="s">
        <v>62</v>
      </c>
      <c r="C74" s="24">
        <f>VLOOKUP(Table1[[#This Row],[DIVISION / LEA NUMBER]],'[1]$175 per pupil in proj. FY21 FM'!$A$5:$C$141,3,FALSE)</f>
        <v>1389.7</v>
      </c>
      <c r="D74" s="10">
        <v>243198</v>
      </c>
    </row>
    <row r="75" spans="1:4" ht="13.8" x14ac:dyDescent="0.25">
      <c r="A75" s="8">
        <v>66</v>
      </c>
      <c r="B75" s="9" t="s">
        <v>63</v>
      </c>
      <c r="C75" s="24">
        <f>VLOOKUP(Table1[[#This Row],[DIVISION / LEA NUMBER]],'[1]$175 per pupil in proj. FY21 FM'!$A$5:$C$141,3,FALSE)</f>
        <v>1183.7</v>
      </c>
      <c r="D75" s="10">
        <v>207148</v>
      </c>
    </row>
    <row r="76" spans="1:4" ht="13.8" x14ac:dyDescent="0.25">
      <c r="A76" s="8">
        <v>67</v>
      </c>
      <c r="B76" s="9" t="s">
        <v>64</v>
      </c>
      <c r="C76" s="24">
        <f>VLOOKUP(Table1[[#This Row],[DIVISION / LEA NUMBER]],'[1]$175 per pupil in proj. FY21 FM'!$A$5:$C$141,3,FALSE)</f>
        <v>1860.9</v>
      </c>
      <c r="D76" s="10">
        <v>325658</v>
      </c>
    </row>
    <row r="77" spans="1:4" ht="13.8" x14ac:dyDescent="0.25">
      <c r="A77" s="8">
        <v>68</v>
      </c>
      <c r="B77" s="9" t="s">
        <v>65</v>
      </c>
      <c r="C77" s="24">
        <f>VLOOKUP(Table1[[#This Row],[DIVISION / LEA NUMBER]],'[1]$175 per pupil in proj. FY21 FM'!$A$5:$C$141,3,FALSE)</f>
        <v>4843.3</v>
      </c>
      <c r="D77" s="10">
        <v>847578</v>
      </c>
    </row>
    <row r="78" spans="1:4" ht="13.8" x14ac:dyDescent="0.25">
      <c r="A78" s="8">
        <v>69</v>
      </c>
      <c r="B78" s="9" t="s">
        <v>66</v>
      </c>
      <c r="C78" s="24">
        <f>VLOOKUP(Table1[[#This Row],[DIVISION / LEA NUMBER]],'[1]$175 per pupil in proj. FY21 FM'!$A$5:$C$141,3,FALSE)</f>
        <v>3200.9</v>
      </c>
      <c r="D78" s="10">
        <v>560158</v>
      </c>
    </row>
    <row r="79" spans="1:4" ht="13.8" x14ac:dyDescent="0.25">
      <c r="A79" s="8">
        <v>70</v>
      </c>
      <c r="B79" s="9" t="s">
        <v>67</v>
      </c>
      <c r="C79" s="24">
        <f>VLOOKUP(Table1[[#This Row],[DIVISION / LEA NUMBER]],'[1]$175 per pupil in proj. FY21 FM'!$A$5:$C$141,3,FALSE)</f>
        <v>2435.1999999999998</v>
      </c>
      <c r="D79" s="10">
        <v>426160</v>
      </c>
    </row>
    <row r="80" spans="1:4" ht="13.8" x14ac:dyDescent="0.25">
      <c r="A80" s="8">
        <v>71</v>
      </c>
      <c r="B80" s="9" t="s">
        <v>68</v>
      </c>
      <c r="C80" s="24">
        <f>VLOOKUP(Table1[[#This Row],[DIVISION / LEA NUMBER]],'[1]$175 per pupil in proj. FY21 FM'!$A$5:$C$141,3,FALSE)</f>
        <v>8226.9</v>
      </c>
      <c r="D80" s="10">
        <v>1439708</v>
      </c>
    </row>
    <row r="81" spans="1:4" ht="13.8" x14ac:dyDescent="0.25">
      <c r="A81" s="8">
        <v>72</v>
      </c>
      <c r="B81" s="9" t="s">
        <v>69</v>
      </c>
      <c r="C81" s="24">
        <f>VLOOKUP(Table1[[#This Row],[DIVISION / LEA NUMBER]],'[1]$175 per pupil in proj. FY21 FM'!$A$5:$C$141,3,FALSE)</f>
        <v>4266</v>
      </c>
      <c r="D81" s="10">
        <v>746550</v>
      </c>
    </row>
    <row r="82" spans="1:4" ht="13.8" x14ac:dyDescent="0.25">
      <c r="A82" s="8">
        <v>73</v>
      </c>
      <c r="B82" s="9" t="s">
        <v>70</v>
      </c>
      <c r="C82" s="24">
        <f>VLOOKUP(Table1[[#This Row],[DIVISION / LEA NUMBER]],'[1]$175 per pupil in proj. FY21 FM'!$A$5:$C$141,3,FALSE)</f>
        <v>1924.1999999999998</v>
      </c>
      <c r="D82" s="10">
        <v>336735</v>
      </c>
    </row>
    <row r="83" spans="1:4" ht="13.8" x14ac:dyDescent="0.25">
      <c r="A83" s="8">
        <v>74</v>
      </c>
      <c r="B83" s="9" t="s">
        <v>71</v>
      </c>
      <c r="C83" s="24">
        <f>VLOOKUP(Table1[[#This Row],[DIVISION / LEA NUMBER]],'[1]$175 per pupil in proj. FY21 FM'!$A$5:$C$141,3,FALSE)</f>
        <v>6182.6</v>
      </c>
      <c r="D83" s="10">
        <v>1081955</v>
      </c>
    </row>
    <row r="84" spans="1:4" ht="13.8" x14ac:dyDescent="0.25">
      <c r="A84" s="8">
        <v>75</v>
      </c>
      <c r="B84" s="9" t="s">
        <v>72</v>
      </c>
      <c r="C84" s="24">
        <f>VLOOKUP(Table1[[#This Row],[DIVISION / LEA NUMBER]],'[1]$175 per pupil in proj. FY21 FM'!$A$5:$C$141,3,FALSE)</f>
        <v>90893.700000000012</v>
      </c>
      <c r="D84" s="10">
        <v>15906398</v>
      </c>
    </row>
    <row r="85" spans="1:4" ht="13.8" x14ac:dyDescent="0.25">
      <c r="A85" s="8">
        <v>77</v>
      </c>
      <c r="B85" s="9" t="s">
        <v>73</v>
      </c>
      <c r="C85" s="24">
        <f>VLOOKUP(Table1[[#This Row],[DIVISION / LEA NUMBER]],'[1]$175 per pupil in proj. FY21 FM'!$A$5:$C$141,3,FALSE)</f>
        <v>3869.1</v>
      </c>
      <c r="D85" s="10">
        <v>677093</v>
      </c>
    </row>
    <row r="86" spans="1:4" ht="13.8" x14ac:dyDescent="0.25">
      <c r="A86" s="8">
        <v>78</v>
      </c>
      <c r="B86" s="9" t="s">
        <v>74</v>
      </c>
      <c r="C86" s="24">
        <f>VLOOKUP(Table1[[#This Row],[DIVISION / LEA NUMBER]],'[1]$175 per pupil in proj. FY21 FM'!$A$5:$C$141,3,FALSE)</f>
        <v>732.5</v>
      </c>
      <c r="D86" s="10">
        <v>128188</v>
      </c>
    </row>
    <row r="87" spans="1:4" ht="13.8" x14ac:dyDescent="0.25">
      <c r="A87" s="8">
        <v>79</v>
      </c>
      <c r="B87" s="9" t="s">
        <v>75</v>
      </c>
      <c r="C87" s="24">
        <f>VLOOKUP(Table1[[#This Row],[DIVISION / LEA NUMBER]],'[1]$175 per pupil in proj. FY21 FM'!$A$5:$C$141,3,FALSE)</f>
        <v>1221.0999999999999</v>
      </c>
      <c r="D87" s="10">
        <v>213693</v>
      </c>
    </row>
    <row r="88" spans="1:4" ht="13.8" x14ac:dyDescent="0.25">
      <c r="A88" s="8">
        <v>80</v>
      </c>
      <c r="B88" s="9" t="s">
        <v>76</v>
      </c>
      <c r="C88" s="24">
        <f>VLOOKUP(Table1[[#This Row],[DIVISION / LEA NUMBER]],'[1]$175 per pupil in proj. FY21 FM'!$A$5:$C$141,3,FALSE)</f>
        <v>13483.6</v>
      </c>
      <c r="D88" s="10">
        <v>2359630</v>
      </c>
    </row>
    <row r="89" spans="1:4" ht="13.8" x14ac:dyDescent="0.25">
      <c r="A89" s="8">
        <v>81</v>
      </c>
      <c r="B89" s="9" t="s">
        <v>77</v>
      </c>
      <c r="C89" s="24">
        <f>VLOOKUP(Table1[[#This Row],[DIVISION / LEA NUMBER]],'[1]$175 per pupil in proj. FY21 FM'!$A$5:$C$141,3,FALSE)</f>
        <v>2503</v>
      </c>
      <c r="D89" s="10">
        <v>438025</v>
      </c>
    </row>
    <row r="90" spans="1:4" ht="13.8" x14ac:dyDescent="0.25">
      <c r="A90" s="8">
        <v>82</v>
      </c>
      <c r="B90" s="9" t="s">
        <v>78</v>
      </c>
      <c r="C90" s="24">
        <f>VLOOKUP(Table1[[#This Row],[DIVISION / LEA NUMBER]],'[1]$175 per pupil in proj. FY21 FM'!$A$5:$C$141,3,FALSE)</f>
        <v>11427.8</v>
      </c>
      <c r="D90" s="10">
        <v>1999865</v>
      </c>
    </row>
    <row r="91" spans="1:4" ht="13.8" x14ac:dyDescent="0.25">
      <c r="A91" s="8">
        <v>83</v>
      </c>
      <c r="B91" s="9" t="s">
        <v>79</v>
      </c>
      <c r="C91" s="24">
        <f>VLOOKUP(Table1[[#This Row],[DIVISION / LEA NUMBER]],'[1]$175 per pupil in proj. FY21 FM'!$A$5:$C$141,3,FALSE)</f>
        <v>3509.5</v>
      </c>
      <c r="D91" s="10">
        <v>614163</v>
      </c>
    </row>
    <row r="92" spans="1:4" ht="13.8" x14ac:dyDescent="0.25">
      <c r="A92" s="8">
        <v>84</v>
      </c>
      <c r="B92" s="9" t="s">
        <v>80</v>
      </c>
      <c r="C92" s="24">
        <f>VLOOKUP(Table1[[#This Row],[DIVISION / LEA NUMBER]],'[1]$175 per pupil in proj. FY21 FM'!$A$5:$C$141,3,FALSE)</f>
        <v>3391.4</v>
      </c>
      <c r="D92" s="10">
        <v>593495</v>
      </c>
    </row>
    <row r="93" spans="1:4" ht="13.8" x14ac:dyDescent="0.25">
      <c r="A93" s="8">
        <v>85</v>
      </c>
      <c r="B93" s="9" t="s">
        <v>81</v>
      </c>
      <c r="C93" s="24">
        <f>VLOOKUP(Table1[[#This Row],[DIVISION / LEA NUMBER]],'[1]$175 per pupil in proj. FY21 FM'!$A$5:$C$141,3,FALSE)</f>
        <v>5730.3</v>
      </c>
      <c r="D93" s="10">
        <v>1002803</v>
      </c>
    </row>
    <row r="94" spans="1:4" ht="13.8" x14ac:dyDescent="0.25">
      <c r="A94" s="8">
        <v>86</v>
      </c>
      <c r="B94" s="9" t="s">
        <v>82</v>
      </c>
      <c r="C94" s="24">
        <f>VLOOKUP(Table1[[#This Row],[DIVISION / LEA NUMBER]],'[1]$175 per pupil in proj. FY21 FM'!$A$5:$C$141,3,FALSE)</f>
        <v>4052.4</v>
      </c>
      <c r="D94" s="10">
        <v>709170</v>
      </c>
    </row>
    <row r="95" spans="1:4" ht="13.8" x14ac:dyDescent="0.25">
      <c r="A95" s="8">
        <v>87</v>
      </c>
      <c r="B95" s="9" t="s">
        <v>83</v>
      </c>
      <c r="C95" s="24">
        <f>VLOOKUP(Table1[[#This Row],[DIVISION / LEA NUMBER]],'[1]$175 per pupil in proj. FY21 FM'!$A$5:$C$141,3,FALSE)</f>
        <v>2590.1999999999998</v>
      </c>
      <c r="D95" s="10">
        <v>453285</v>
      </c>
    </row>
    <row r="96" spans="1:4" ht="13.8" x14ac:dyDescent="0.25">
      <c r="A96" s="8">
        <v>88</v>
      </c>
      <c r="B96" s="9" t="s">
        <v>84</v>
      </c>
      <c r="C96" s="24">
        <f>VLOOKUP(Table1[[#This Row],[DIVISION / LEA NUMBER]],'[1]$175 per pupil in proj. FY21 FM'!$A$5:$C$141,3,FALSE)</f>
        <v>23402.7</v>
      </c>
      <c r="D96" s="10">
        <v>4095473</v>
      </c>
    </row>
    <row r="97" spans="1:4" ht="13.8" x14ac:dyDescent="0.25">
      <c r="A97" s="8">
        <v>89</v>
      </c>
      <c r="B97" s="9" t="s">
        <v>85</v>
      </c>
      <c r="C97" s="24">
        <f>VLOOKUP(Table1[[#This Row],[DIVISION / LEA NUMBER]],'[1]$175 per pupil in proj. FY21 FM'!$A$5:$C$141,3,FALSE)</f>
        <v>30026.9</v>
      </c>
      <c r="D97" s="10">
        <v>5254708</v>
      </c>
    </row>
    <row r="98" spans="1:4" ht="13.8" x14ac:dyDescent="0.25">
      <c r="A98" s="8">
        <v>90</v>
      </c>
      <c r="B98" s="9" t="s">
        <v>86</v>
      </c>
      <c r="C98" s="24">
        <f>VLOOKUP(Table1[[#This Row],[DIVISION / LEA NUMBER]],'[1]$175 per pupil in proj. FY21 FM'!$A$5:$C$141,3,FALSE)</f>
        <v>677.9</v>
      </c>
      <c r="D98" s="10">
        <v>118633</v>
      </c>
    </row>
    <row r="99" spans="1:4" ht="13.8" x14ac:dyDescent="0.25">
      <c r="A99" s="8">
        <v>91</v>
      </c>
      <c r="B99" s="9" t="s">
        <v>87</v>
      </c>
      <c r="C99" s="24">
        <f>VLOOKUP(Table1[[#This Row],[DIVISION / LEA NUMBER]],'[1]$175 per pupil in proj. FY21 FM'!$A$5:$C$141,3,FALSE)</f>
        <v>1030.5999999999999</v>
      </c>
      <c r="D99" s="10">
        <v>180355</v>
      </c>
    </row>
    <row r="100" spans="1:4" ht="13.8" x14ac:dyDescent="0.25">
      <c r="A100" s="8">
        <v>92</v>
      </c>
      <c r="B100" s="9" t="s">
        <v>88</v>
      </c>
      <c r="C100" s="24">
        <f>VLOOKUP(Table1[[#This Row],[DIVISION / LEA NUMBER]],'[1]$175 per pupil in proj. FY21 FM'!$A$5:$C$141,3,FALSE)</f>
        <v>5385</v>
      </c>
      <c r="D100" s="10">
        <v>942375</v>
      </c>
    </row>
    <row r="101" spans="1:4" ht="13.8" x14ac:dyDescent="0.25">
      <c r="A101" s="8">
        <v>93</v>
      </c>
      <c r="B101" s="9" t="s">
        <v>89</v>
      </c>
      <c r="C101" s="24">
        <f>VLOOKUP(Table1[[#This Row],[DIVISION / LEA NUMBER]],'[1]$175 per pupil in proj. FY21 FM'!$A$5:$C$141,3,FALSE)</f>
        <v>5237.7000000000007</v>
      </c>
      <c r="D101" s="10">
        <v>916598</v>
      </c>
    </row>
    <row r="102" spans="1:4" ht="13.8" x14ac:dyDescent="0.25">
      <c r="A102" s="8">
        <v>94</v>
      </c>
      <c r="B102" s="9" t="s">
        <v>90</v>
      </c>
      <c r="C102" s="24">
        <f>VLOOKUP(Table1[[#This Row],[DIVISION / LEA NUMBER]],'[1]$175 per pupil in proj. FY21 FM'!$A$5:$C$141,3,FALSE)</f>
        <v>6760.6</v>
      </c>
      <c r="D102" s="10">
        <v>1183105</v>
      </c>
    </row>
    <row r="103" spans="1:4" ht="13.8" x14ac:dyDescent="0.25">
      <c r="A103" s="8">
        <v>95</v>
      </c>
      <c r="B103" s="9" t="s">
        <v>91</v>
      </c>
      <c r="C103" s="24">
        <f>VLOOKUP(Table1[[#This Row],[DIVISION / LEA NUMBER]],'[1]$175 per pupil in proj. FY21 FM'!$A$5:$C$141,3,FALSE)</f>
        <v>1449.1</v>
      </c>
      <c r="D103" s="10">
        <v>253593</v>
      </c>
    </row>
    <row r="104" spans="1:4" ht="13.8" x14ac:dyDescent="0.25">
      <c r="A104" s="8">
        <v>96</v>
      </c>
      <c r="B104" s="9" t="s">
        <v>92</v>
      </c>
      <c r="C104" s="24">
        <f>VLOOKUP(Table1[[#This Row],[DIVISION / LEA NUMBER]],'[1]$175 per pupil in proj. FY21 FM'!$A$5:$C$141,3,FALSE)</f>
        <v>5238.2</v>
      </c>
      <c r="D104" s="10">
        <v>916685</v>
      </c>
    </row>
    <row r="105" spans="1:4" ht="13.8" x14ac:dyDescent="0.25">
      <c r="A105" s="8">
        <v>97</v>
      </c>
      <c r="B105" s="9" t="s">
        <v>93</v>
      </c>
      <c r="C105" s="24">
        <f>VLOOKUP(Table1[[#This Row],[DIVISION / LEA NUMBER]],'[1]$175 per pupil in proj. FY21 FM'!$A$5:$C$141,3,FALSE)</f>
        <v>3761.8</v>
      </c>
      <c r="D105" s="10">
        <v>658315</v>
      </c>
    </row>
    <row r="106" spans="1:4" ht="13.8" x14ac:dyDescent="0.25">
      <c r="A106" s="8">
        <v>98</v>
      </c>
      <c r="B106" s="9" t="s">
        <v>94</v>
      </c>
      <c r="C106" s="24">
        <f>VLOOKUP(Table1[[#This Row],[DIVISION / LEA NUMBER]],'[1]$175 per pupil in proj. FY21 FM'!$A$5:$C$141,3,FALSE)</f>
        <v>13116.8</v>
      </c>
      <c r="D106" s="10">
        <v>2295440</v>
      </c>
    </row>
    <row r="107" spans="1:4" ht="13.8" x14ac:dyDescent="0.25">
      <c r="A107" s="8">
        <v>101</v>
      </c>
      <c r="B107" s="9" t="s">
        <v>95</v>
      </c>
      <c r="C107" s="24">
        <f>VLOOKUP(Table1[[#This Row],[DIVISION / LEA NUMBER]],'[1]$175 per pupil in proj. FY21 FM'!$A$5:$C$141,3,FALSE)</f>
        <v>16101.9</v>
      </c>
      <c r="D107" s="10">
        <v>2817833</v>
      </c>
    </row>
    <row r="108" spans="1:4" ht="13.8" x14ac:dyDescent="0.25">
      <c r="A108" s="8">
        <v>102</v>
      </c>
      <c r="B108" s="9" t="s">
        <v>96</v>
      </c>
      <c r="C108" s="24">
        <f>VLOOKUP(Table1[[#This Row],[DIVISION / LEA NUMBER]],'[1]$175 per pupil in proj. FY21 FM'!$A$5:$C$141,3,FALSE)</f>
        <v>2135.4</v>
      </c>
      <c r="D108" s="10">
        <v>373695</v>
      </c>
    </row>
    <row r="109" spans="1:4" ht="13.8" x14ac:dyDescent="0.25">
      <c r="A109" s="8">
        <v>103</v>
      </c>
      <c r="B109" s="9" t="s">
        <v>97</v>
      </c>
      <c r="C109" s="24">
        <f>VLOOKUP(Table1[[#This Row],[DIVISION / LEA NUMBER]],'[1]$175 per pupil in proj. FY21 FM'!$A$5:$C$141,3,FALSE)</f>
        <v>781</v>
      </c>
      <c r="D109" s="10">
        <v>136675</v>
      </c>
    </row>
    <row r="110" spans="1:4" ht="13.8" x14ac:dyDescent="0.25">
      <c r="A110" s="8">
        <v>104</v>
      </c>
      <c r="B110" s="9" t="s">
        <v>98</v>
      </c>
      <c r="C110" s="24">
        <f>VLOOKUP(Table1[[#This Row],[DIVISION / LEA NUMBER]],'[1]$175 per pupil in proj. FY21 FM'!$A$5:$C$141,3,FALSE)</f>
        <v>4221</v>
      </c>
      <c r="D110" s="10">
        <v>738675</v>
      </c>
    </row>
    <row r="111" spans="1:4" ht="13.8" x14ac:dyDescent="0.25">
      <c r="A111" s="8">
        <v>106</v>
      </c>
      <c r="B111" s="9" t="s">
        <v>99</v>
      </c>
      <c r="C111" s="24">
        <f>VLOOKUP(Table1[[#This Row],[DIVISION / LEA NUMBER]],'[1]$175 per pupil in proj. FY21 FM'!$A$5:$C$141,3,FALSE)</f>
        <v>2791.9</v>
      </c>
      <c r="D111" s="10">
        <v>488583</v>
      </c>
    </row>
    <row r="112" spans="1:4" ht="13.8" x14ac:dyDescent="0.25">
      <c r="A112" s="8">
        <v>107</v>
      </c>
      <c r="B112" s="9" t="s">
        <v>100</v>
      </c>
      <c r="C112" s="24">
        <f>VLOOKUP(Table1[[#This Row],[DIVISION / LEA NUMBER]],'[1]$175 per pupil in proj. FY21 FM'!$A$5:$C$141,3,FALSE)</f>
        <v>941.9</v>
      </c>
      <c r="D112" s="10">
        <v>164833</v>
      </c>
    </row>
    <row r="113" spans="1:4" ht="13.8" x14ac:dyDescent="0.25">
      <c r="A113" s="8">
        <v>108</v>
      </c>
      <c r="B113" s="9" t="s">
        <v>101</v>
      </c>
      <c r="C113" s="24">
        <f>VLOOKUP(Table1[[#This Row],[DIVISION / LEA NUMBER]],'[1]$175 per pupil in proj. FY21 FM'!$A$5:$C$141,3,FALSE)</f>
        <v>5454.9</v>
      </c>
      <c r="D113" s="10">
        <v>954608</v>
      </c>
    </row>
    <row r="114" spans="1:4" ht="13.8" x14ac:dyDescent="0.25">
      <c r="A114" s="8">
        <v>109</v>
      </c>
      <c r="B114" s="9" t="s">
        <v>102</v>
      </c>
      <c r="C114" s="24">
        <f>VLOOKUP(Table1[[#This Row],[DIVISION / LEA NUMBER]],'[1]$175 per pupil in proj. FY21 FM'!$A$5:$C$141,3,FALSE)</f>
        <v>2589.6</v>
      </c>
      <c r="D114" s="10">
        <v>453180</v>
      </c>
    </row>
    <row r="115" spans="1:4" ht="13.8" x14ac:dyDescent="0.25">
      <c r="A115" s="8">
        <v>110</v>
      </c>
      <c r="B115" s="9" t="s">
        <v>103</v>
      </c>
      <c r="C115" s="24">
        <f>VLOOKUP(Table1[[#This Row],[DIVISION / LEA NUMBER]],'[1]$175 per pupil in proj. FY21 FM'!$A$5:$C$141,3,FALSE)</f>
        <v>3609.5</v>
      </c>
      <c r="D115" s="10">
        <v>631663</v>
      </c>
    </row>
    <row r="116" spans="1:4" ht="13.8" x14ac:dyDescent="0.25">
      <c r="A116" s="8">
        <v>111</v>
      </c>
      <c r="B116" s="9" t="s">
        <v>104</v>
      </c>
      <c r="C116" s="24">
        <f>VLOOKUP(Table1[[#This Row],[DIVISION / LEA NUMBER]],'[1]$175 per pupil in proj. FY21 FM'!$A$5:$C$141,3,FALSE)</f>
        <v>1285.1999999999998</v>
      </c>
      <c r="D116" s="10">
        <v>224910</v>
      </c>
    </row>
    <row r="117" spans="1:4" ht="13.8" x14ac:dyDescent="0.25">
      <c r="A117" s="8">
        <v>112</v>
      </c>
      <c r="B117" s="9" t="s">
        <v>105</v>
      </c>
      <c r="C117" s="24">
        <f>VLOOKUP(Table1[[#This Row],[DIVISION / LEA NUMBER]],'[1]$175 per pupil in proj. FY21 FM'!$A$5:$C$141,3,FALSE)</f>
        <v>19060.8</v>
      </c>
      <c r="D117" s="10">
        <v>3335640</v>
      </c>
    </row>
    <row r="118" spans="1:4" ht="13.8" x14ac:dyDescent="0.25">
      <c r="A118" s="8">
        <v>113</v>
      </c>
      <c r="B118" s="9" t="s">
        <v>106</v>
      </c>
      <c r="C118" s="24">
        <f>VLOOKUP(Table1[[#This Row],[DIVISION / LEA NUMBER]],'[1]$175 per pupil in proj. FY21 FM'!$A$5:$C$141,3,FALSE)</f>
        <v>6412.2</v>
      </c>
      <c r="D118" s="10">
        <v>1122135</v>
      </c>
    </row>
    <row r="119" spans="1:4" ht="13.8" x14ac:dyDescent="0.25">
      <c r="A119" s="8">
        <v>114</v>
      </c>
      <c r="B119" s="9" t="s">
        <v>107</v>
      </c>
      <c r="C119" s="24">
        <f>VLOOKUP(Table1[[#This Row],[DIVISION / LEA NUMBER]],'[1]$175 per pupil in proj. FY21 FM'!$A$5:$C$141,3,FALSE)</f>
        <v>3885.2999999999997</v>
      </c>
      <c r="D119" s="10">
        <v>679928</v>
      </c>
    </row>
    <row r="120" spans="1:4" ht="13.8" x14ac:dyDescent="0.25">
      <c r="A120" s="8">
        <v>115</v>
      </c>
      <c r="B120" s="9" t="s">
        <v>108</v>
      </c>
      <c r="C120" s="24">
        <f>VLOOKUP(Table1[[#This Row],[DIVISION / LEA NUMBER]],'[1]$175 per pupil in proj. FY21 FM'!$A$5:$C$141,3,FALSE)</f>
        <v>7757.9</v>
      </c>
      <c r="D120" s="10">
        <v>1357633</v>
      </c>
    </row>
    <row r="121" spans="1:4" ht="13.8" x14ac:dyDescent="0.25">
      <c r="A121" s="8">
        <v>116</v>
      </c>
      <c r="B121" s="9" t="s">
        <v>109</v>
      </c>
      <c r="C121" s="24">
        <f>VLOOKUP(Table1[[#This Row],[DIVISION / LEA NUMBER]],'[1]$175 per pupil in proj. FY21 FM'!$A$5:$C$141,3,FALSE)</f>
        <v>1748.6</v>
      </c>
      <c r="D121" s="10">
        <v>306005</v>
      </c>
    </row>
    <row r="122" spans="1:4" ht="13.8" x14ac:dyDescent="0.25">
      <c r="A122" s="8">
        <v>117</v>
      </c>
      <c r="B122" s="9" t="s">
        <v>110</v>
      </c>
      <c r="C122" s="24">
        <f>VLOOKUP(Table1[[#This Row],[DIVISION / LEA NUMBER]],'[1]$175 per pupil in proj. FY21 FM'!$A$5:$C$141,3,FALSE)</f>
        <v>27082.3</v>
      </c>
      <c r="D122" s="10">
        <v>4739403</v>
      </c>
    </row>
    <row r="123" spans="1:4" ht="13.8" x14ac:dyDescent="0.25">
      <c r="A123" s="8">
        <v>118</v>
      </c>
      <c r="B123" s="9" t="s">
        <v>111</v>
      </c>
      <c r="C123" s="24">
        <f>VLOOKUP(Table1[[#This Row],[DIVISION / LEA NUMBER]],'[1]$175 per pupil in proj. FY21 FM'!$A$5:$C$141,3,FALSE)</f>
        <v>27511.199999999997</v>
      </c>
      <c r="D123" s="10">
        <v>4814460</v>
      </c>
    </row>
    <row r="124" spans="1:4" ht="13.8" x14ac:dyDescent="0.25">
      <c r="A124" s="8">
        <v>119</v>
      </c>
      <c r="B124" s="9" t="s">
        <v>112</v>
      </c>
      <c r="C124" s="24">
        <f>VLOOKUP(Table1[[#This Row],[DIVISION / LEA NUMBER]],'[1]$175 per pupil in proj. FY21 FM'!$A$5:$C$141,3,FALSE)</f>
        <v>779.9</v>
      </c>
      <c r="D124" s="10">
        <v>136483</v>
      </c>
    </row>
    <row r="125" spans="1:4" ht="13.8" x14ac:dyDescent="0.25">
      <c r="A125" s="8">
        <v>120</v>
      </c>
      <c r="B125" s="9" t="s">
        <v>113</v>
      </c>
      <c r="C125" s="24">
        <f>VLOOKUP(Table1[[#This Row],[DIVISION / LEA NUMBER]],'[1]$175 per pupil in proj. FY21 FM'!$A$5:$C$141,3,FALSE)</f>
        <v>3760.5</v>
      </c>
      <c r="D125" s="10">
        <v>658088</v>
      </c>
    </row>
    <row r="126" spans="1:4" ht="13.8" x14ac:dyDescent="0.25">
      <c r="A126" s="8">
        <v>121</v>
      </c>
      <c r="B126" s="9" t="s">
        <v>114</v>
      </c>
      <c r="C126" s="24">
        <f>VLOOKUP(Table1[[#This Row],[DIVISION / LEA NUMBER]],'[1]$175 per pupil in proj. FY21 FM'!$A$5:$C$141,3,FALSE)</f>
        <v>13297.7</v>
      </c>
      <c r="D126" s="10">
        <v>2327098</v>
      </c>
    </row>
    <row r="127" spans="1:4" ht="13.8" x14ac:dyDescent="0.25">
      <c r="A127" s="8">
        <v>122</v>
      </c>
      <c r="B127" s="9" t="s">
        <v>115</v>
      </c>
      <c r="C127" s="24">
        <f>VLOOKUP(Table1[[#This Row],[DIVISION / LEA NUMBER]],'[1]$175 per pupil in proj. FY21 FM'!$A$5:$C$141,3,FALSE)</f>
        <v>1589.5</v>
      </c>
      <c r="D127" s="10">
        <v>278163</v>
      </c>
    </row>
    <row r="128" spans="1:4" ht="13.8" x14ac:dyDescent="0.25">
      <c r="A128" s="8">
        <v>123</v>
      </c>
      <c r="B128" s="9" t="s">
        <v>116</v>
      </c>
      <c r="C128" s="24">
        <f>VLOOKUP(Table1[[#This Row],[DIVISION / LEA NUMBER]],'[1]$175 per pupil in proj. FY21 FM'!$A$5:$C$141,3,FALSE)</f>
        <v>23585.599999999999</v>
      </c>
      <c r="D128" s="10">
        <v>4127480</v>
      </c>
    </row>
    <row r="129" spans="1:4" ht="13.8" x14ac:dyDescent="0.25">
      <c r="A129" s="8">
        <v>124</v>
      </c>
      <c r="B129" s="9" t="s">
        <v>117</v>
      </c>
      <c r="C129" s="24">
        <f>VLOOKUP(Table1[[#This Row],[DIVISION / LEA NUMBER]],'[1]$175 per pupil in proj. FY21 FM'!$A$5:$C$141,3,FALSE)</f>
        <v>13383.4</v>
      </c>
      <c r="D129" s="10">
        <v>2342095</v>
      </c>
    </row>
    <row r="130" spans="1:4" ht="13.8" x14ac:dyDescent="0.25">
      <c r="A130" s="8">
        <v>126</v>
      </c>
      <c r="B130" s="9" t="s">
        <v>118</v>
      </c>
      <c r="C130" s="24">
        <f>VLOOKUP(Table1[[#This Row],[DIVISION / LEA NUMBER]],'[1]$175 per pupil in proj. FY21 FM'!$A$5:$C$141,3,FALSE)</f>
        <v>2669.5</v>
      </c>
      <c r="D130" s="10">
        <v>467163</v>
      </c>
    </row>
    <row r="131" spans="1:4" ht="13.8" x14ac:dyDescent="0.25">
      <c r="A131" s="8">
        <v>127</v>
      </c>
      <c r="B131" s="9" t="s">
        <v>119</v>
      </c>
      <c r="C131" s="24">
        <f>VLOOKUP(Table1[[#This Row],[DIVISION / LEA NUMBER]],'[1]$175 per pupil in proj. FY21 FM'!$A$5:$C$141,3,FALSE)</f>
        <v>13814.8</v>
      </c>
      <c r="D131" s="10">
        <v>2417590</v>
      </c>
    </row>
    <row r="132" spans="1:4" ht="13.8" x14ac:dyDescent="0.25">
      <c r="A132" s="8">
        <v>128</v>
      </c>
      <c r="B132" s="9" t="s">
        <v>120</v>
      </c>
      <c r="C132" s="24">
        <f>VLOOKUP(Table1[[#This Row],[DIVISION / LEA NUMBER]],'[1]$175 per pupil in proj. FY21 FM'!$A$5:$C$141,3,FALSE)</f>
        <v>66725.900000000009</v>
      </c>
      <c r="D132" s="10">
        <v>11677033</v>
      </c>
    </row>
    <row r="133" spans="1:4" ht="13.8" x14ac:dyDescent="0.25">
      <c r="A133" s="8">
        <v>130</v>
      </c>
      <c r="B133" s="9" t="s">
        <v>121</v>
      </c>
      <c r="C133" s="24">
        <f>VLOOKUP(Table1[[#This Row],[DIVISION / LEA NUMBER]],'[1]$175 per pupil in proj. FY21 FM'!$A$5:$C$141,3,FALSE)</f>
        <v>2800.9</v>
      </c>
      <c r="D133" s="10">
        <v>490158</v>
      </c>
    </row>
    <row r="134" spans="1:4" ht="13.8" x14ac:dyDescent="0.25">
      <c r="A134" s="8">
        <v>131</v>
      </c>
      <c r="B134" s="9" t="s">
        <v>122</v>
      </c>
      <c r="C134" s="24">
        <f>VLOOKUP(Table1[[#This Row],[DIVISION / LEA NUMBER]],'[1]$175 per pupil in proj. FY21 FM'!$A$5:$C$141,3,FALSE)</f>
        <v>1012</v>
      </c>
      <c r="D134" s="10">
        <v>177100</v>
      </c>
    </row>
    <row r="135" spans="1:4" ht="13.8" x14ac:dyDescent="0.25">
      <c r="A135" s="8">
        <v>132</v>
      </c>
      <c r="B135" s="9" t="s">
        <v>123</v>
      </c>
      <c r="C135" s="24">
        <f>VLOOKUP(Table1[[#This Row],[DIVISION / LEA NUMBER]],'[1]$175 per pupil in proj. FY21 FM'!$A$5:$C$141,3,FALSE)</f>
        <v>4283.3999999999996</v>
      </c>
      <c r="D135" s="10">
        <v>749595</v>
      </c>
    </row>
    <row r="136" spans="1:4" ht="13.8" x14ac:dyDescent="0.25">
      <c r="A136" s="8">
        <v>134</v>
      </c>
      <c r="B136" s="9" t="s">
        <v>124</v>
      </c>
      <c r="C136" s="24">
        <f>VLOOKUP(Table1[[#This Row],[DIVISION / LEA NUMBER]],'[1]$175 per pupil in proj. FY21 FM'!$A$5:$C$141,3,FALSE)</f>
        <v>2962.1</v>
      </c>
      <c r="D136" s="10">
        <v>518368</v>
      </c>
    </row>
    <row r="137" spans="1:4" ht="13.8" x14ac:dyDescent="0.25">
      <c r="A137" s="8">
        <v>135</v>
      </c>
      <c r="B137" s="9" t="s">
        <v>125</v>
      </c>
      <c r="C137" s="24">
        <f>VLOOKUP(Table1[[#This Row],[DIVISION / LEA NUMBER]],'[1]$175 per pupil in proj. FY21 FM'!$A$5:$C$141,3,FALSE)</f>
        <v>1016.9</v>
      </c>
      <c r="D137" s="10">
        <v>177958</v>
      </c>
    </row>
    <row r="138" spans="1:4" ht="13.8" x14ac:dyDescent="0.25">
      <c r="A138" s="8">
        <v>136</v>
      </c>
      <c r="B138" s="9" t="s">
        <v>126</v>
      </c>
      <c r="C138" s="24">
        <f>VLOOKUP(Table1[[#This Row],[DIVISION / LEA NUMBER]],'[1]$175 per pupil in proj. FY21 FM'!$A$5:$C$141,3,FALSE)</f>
        <v>41038.6</v>
      </c>
      <c r="D138" s="10">
        <v>7181755</v>
      </c>
    </row>
    <row r="139" spans="1:4" ht="13.8" x14ac:dyDescent="0.25">
      <c r="A139" s="8">
        <v>137</v>
      </c>
      <c r="B139" s="9" t="s">
        <v>127</v>
      </c>
      <c r="C139" s="24">
        <f>VLOOKUP(Table1[[#This Row],[DIVISION / LEA NUMBER]],'[1]$175 per pupil in proj. FY21 FM'!$A$5:$C$141,3,FALSE)</f>
        <v>658.80000000000007</v>
      </c>
      <c r="D139" s="10">
        <v>115290</v>
      </c>
    </row>
    <row r="140" spans="1:4" ht="13.8" x14ac:dyDescent="0.25">
      <c r="A140" s="8">
        <v>138</v>
      </c>
      <c r="B140" s="9" t="s">
        <v>128</v>
      </c>
      <c r="C140" s="24">
        <f>VLOOKUP(Table1[[#This Row],[DIVISION / LEA NUMBER]],'[1]$175 per pupil in proj. FY21 FM'!$A$5:$C$141,3,FALSE)</f>
        <v>752.7</v>
      </c>
      <c r="D140" s="10">
        <v>131723</v>
      </c>
    </row>
    <row r="141" spans="1:4" ht="13.8" x14ac:dyDescent="0.25">
      <c r="A141" s="8">
        <v>139</v>
      </c>
      <c r="B141" s="9" t="s">
        <v>129</v>
      </c>
      <c r="C141" s="24">
        <f>VLOOKUP(Table1[[#This Row],[DIVISION / LEA NUMBER]],'[1]$175 per pupil in proj. FY21 FM'!$A$5:$C$141,3,FALSE)</f>
        <v>3789.3</v>
      </c>
      <c r="D141" s="10">
        <v>663128</v>
      </c>
    </row>
    <row r="142" spans="1:4" ht="13.8" x14ac:dyDescent="0.25">
      <c r="A142" s="8">
        <v>142</v>
      </c>
      <c r="B142" s="9" t="s">
        <v>130</v>
      </c>
      <c r="C142" s="24">
        <f>VLOOKUP(Table1[[#This Row],[DIVISION / LEA NUMBER]],'[1]$175 per pupil in proj. FY21 FM'!$A$5:$C$141,3,FALSE)</f>
        <v>2115.1</v>
      </c>
      <c r="D142" s="10">
        <v>370143</v>
      </c>
    </row>
    <row r="143" spans="1:4" ht="13.8" x14ac:dyDescent="0.25">
      <c r="A143" s="8">
        <v>143</v>
      </c>
      <c r="B143" s="9" t="s">
        <v>131</v>
      </c>
      <c r="C143" s="24">
        <f>VLOOKUP(Table1[[#This Row],[DIVISION / LEA NUMBER]],'[1]$175 per pupil in proj. FY21 FM'!$A$5:$C$141,3,FALSE)</f>
        <v>7633.4000000000005</v>
      </c>
      <c r="D143" s="10">
        <v>1335845</v>
      </c>
    </row>
    <row r="144" spans="1:4" ht="13.8" x14ac:dyDescent="0.25">
      <c r="A144" s="8">
        <v>144</v>
      </c>
      <c r="B144" s="9" t="s">
        <v>132</v>
      </c>
      <c r="C144" s="24">
        <f>VLOOKUP(Table1[[#This Row],[DIVISION / LEA NUMBER]],'[1]$175 per pupil in proj. FY21 FM'!$A$5:$C$141,3,FALSE)</f>
        <v>3412.5</v>
      </c>
      <c r="D144" s="10">
        <v>597188</v>
      </c>
    </row>
    <row r="145" spans="1:18" ht="13.8" x14ac:dyDescent="0.25">
      <c r="A145" s="8">
        <v>202</v>
      </c>
      <c r="B145" s="9" t="s">
        <v>133</v>
      </c>
      <c r="C145" s="24">
        <f>VLOOKUP(Table1[[#This Row],[DIVISION / LEA NUMBER]],'[1]$175 per pupil in proj. FY21 FM'!$A$5:$C$141,3,FALSE)</f>
        <v>578.4</v>
      </c>
      <c r="D145" s="10">
        <v>101220</v>
      </c>
    </row>
    <row r="146" spans="1:18" ht="13.8" x14ac:dyDescent="0.25">
      <c r="A146" s="8">
        <v>207</v>
      </c>
      <c r="B146" s="9" t="s">
        <v>134</v>
      </c>
      <c r="C146" s="24">
        <f>VLOOKUP(Table1[[#This Row],[DIVISION / LEA NUMBER]],'[1]$175 per pupil in proj. FY21 FM'!$A$5:$C$141,3,FALSE)</f>
        <v>786.80000000000007</v>
      </c>
      <c r="D146" s="10">
        <v>137690</v>
      </c>
    </row>
    <row r="147" spans="1:18" ht="13.8" x14ac:dyDescent="0.25">
      <c r="A147" s="8">
        <v>218</v>
      </c>
      <c r="B147" s="9" t="s">
        <v>135</v>
      </c>
      <c r="C147" s="24">
        <f>VLOOKUP(Table1[[#This Row],[DIVISION / LEA NUMBER]],'[1]$175 per pupil in proj. FY21 FM'!$A$5:$C$141,3,FALSE)</f>
        <v>66</v>
      </c>
      <c r="D147" s="10">
        <v>100000</v>
      </c>
    </row>
    <row r="148" spans="1:18" ht="13.8" x14ac:dyDescent="0.25">
      <c r="A148" s="8">
        <v>917</v>
      </c>
      <c r="B148" s="9" t="s">
        <v>136</v>
      </c>
      <c r="C148" s="24">
        <f>VLOOKUP(Table1[[#This Row],[DIVISION / LEA NUMBER]],'[1]$175 per pupil in proj. FY21 FM'!$A$5:$C$141,3,FALSE)</f>
        <v>96</v>
      </c>
      <c r="D148" s="10">
        <v>100000</v>
      </c>
    </row>
    <row r="149" spans="1:18" s="4" customFormat="1" ht="13.8" x14ac:dyDescent="0.25">
      <c r="A149" s="11"/>
      <c r="B149" s="23" t="s">
        <v>137</v>
      </c>
      <c r="C149" s="25">
        <f>SUM(C12:C148)</f>
        <v>1260225.6999999997</v>
      </c>
      <c r="D149" s="12">
        <f>SUM(D12:D148)</f>
        <v>220798208</v>
      </c>
    </row>
    <row r="150" spans="1:18" s="13" customFormat="1" ht="15.6" x14ac:dyDescent="0.3">
      <c r="A150" s="17" t="s">
        <v>139</v>
      </c>
      <c r="B150" s="14"/>
      <c r="C150" s="14"/>
      <c r="D150" s="1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</sheetData>
  <mergeCells count="6">
    <mergeCell ref="A9:D9"/>
    <mergeCell ref="A1:D1"/>
    <mergeCell ref="A2:D2"/>
    <mergeCell ref="A3:D3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&amp;C&amp;"Arial,Regular"Page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CRF Awards</vt:lpstr>
      <vt:lpstr>'Final CRF Awards'!Print_Area</vt:lpstr>
      <vt:lpstr>'Final CRF Awards'!Print_Titles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273-20, Attachment a</dc:title>
  <dc:creator>VITA Program</dc:creator>
  <cp:lastModifiedBy>VITA Program</cp:lastModifiedBy>
  <dcterms:created xsi:type="dcterms:W3CDTF">2020-10-08T20:26:47Z</dcterms:created>
  <dcterms:modified xsi:type="dcterms:W3CDTF">2020-10-09T18:12:43Z</dcterms:modified>
</cp:coreProperties>
</file>