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AA\Budgets\Title V, Part B Sub 2 - Rural &amp; Low-Income\S358B180046\2 - Original Allocations\"/>
    </mc:Choice>
  </mc:AlternateContent>
  <bookViews>
    <workbookView xWindow="0" yWindow="0" windowWidth="20490" windowHeight="6660"/>
  </bookViews>
  <sheets>
    <sheet name="Supts Memo Attachment" sheetId="1" r:id="rId1"/>
  </sheets>
  <externalReferences>
    <externalReference r:id="rId2"/>
  </externalReferences>
  <definedNames>
    <definedName name="_xlnm.Print_Area" localSheetId="0">'Supts Memo Attachment'!$A$1:$D$50</definedName>
    <definedName name="_xlnm.Print_Titles" localSheetId="0">'Supts Memo Attachment'!$1:$7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D50" i="1" l="1"/>
  <c r="C50" i="1"/>
</calcChain>
</file>

<file path=xl/sharedStrings.xml><?xml version="1.0" encoding="utf-8"?>
<sst xmlns="http://schemas.openxmlformats.org/spreadsheetml/2006/main" count="95" uniqueCount="46">
  <si>
    <t>TOTAL</t>
  </si>
  <si>
    <t>2018-2019 TOTAL ALLOCATION</t>
  </si>
  <si>
    <t>DIVISION NO</t>
  </si>
  <si>
    <t>SCHOOL DIVISION/LEA</t>
  </si>
  <si>
    <t>END OF WORKSHEET</t>
  </si>
  <si>
    <t>ELEMENTARY AND SECONDARY EDUCATION ACT OF 1965</t>
  </si>
  <si>
    <t>VIRGINIA DEPARTMENT OF EDUCATION</t>
  </si>
  <si>
    <t>N/A</t>
  </si>
  <si>
    <t>001</t>
  </si>
  <si>
    <t>013</t>
  </si>
  <si>
    <t>014</t>
  </si>
  <si>
    <t>015</t>
  </si>
  <si>
    <t>018</t>
  </si>
  <si>
    <t>020</t>
  </si>
  <si>
    <t>025</t>
  </si>
  <si>
    <t>026</t>
  </si>
  <si>
    <t>028</t>
  </si>
  <si>
    <t>038</t>
  </si>
  <si>
    <t>040</t>
  </si>
  <si>
    <t>041</t>
  </si>
  <si>
    <t>044</t>
  </si>
  <si>
    <t>051</t>
  </si>
  <si>
    <t>052</t>
  </si>
  <si>
    <t>055</t>
  </si>
  <si>
    <t>058</t>
  </si>
  <si>
    <t>059</t>
  </si>
  <si>
    <t>065</t>
  </si>
  <si>
    <t>066</t>
  </si>
  <si>
    <t>067</t>
  </si>
  <si>
    <t>069</t>
  </si>
  <si>
    <t>070</t>
  </si>
  <si>
    <t>073</t>
  </si>
  <si>
    <t>079</t>
  </si>
  <si>
    <t>083</t>
  </si>
  <si>
    <t>086</t>
  </si>
  <si>
    <t>091</t>
  </si>
  <si>
    <t>092</t>
  </si>
  <si>
    <t>095</t>
  </si>
  <si>
    <t>096</t>
  </si>
  <si>
    <t>TITLE V, PART B, SUBPART 2 - RURAL AND LOW INCOME</t>
  </si>
  <si>
    <t>2018-2019 ALLOCATIONS</t>
  </si>
  <si>
    <t>AVERAGE DAILY ATTENDANCE/ADA</t>
  </si>
  <si>
    <t>062</t>
  </si>
  <si>
    <t>003</t>
  </si>
  <si>
    <t>071</t>
  </si>
  <si>
    <t>Attachment A, Memo No. 206-18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</si>
</sst>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[$-409]mmmm\ d\,\ yyyy;@"/>
    <numFmt numFmtId="166" formatCode="_(* #,##0_);_(* \(#,##0\);_(* &quot;-&quot;??_);_(@_)"/>
  </numFmts>
  <fonts count="1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/>
    <xf numFmtId="165" fontId="0" fillId="0" borderId="0" xfId="0" applyNumberFormat="1" applyAlignment="1"/>
    <xf numFmtId="0" fontId="0" fillId="0" borderId="0" xfId="0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44" fontId="4" fillId="0" borderId="0" xfId="1" applyFont="1" applyBorder="1"/>
    <xf numFmtId="0" fontId="3" fillId="0" borderId="0" xfId="0" applyFont="1" applyBorder="1"/>
    <xf numFmtId="164" fontId="9" fillId="0" borderId="0" xfId="0" applyNumberFormat="1" applyFont="1" applyFill="1" applyBorder="1" applyAlignment="1" applyProtection="1">
      <alignment horizontal="left" vertical="center"/>
    </xf>
    <xf numFmtId="44" fontId="7" fillId="0" borderId="2" xfId="1" applyFont="1" applyBorder="1"/>
    <xf numFmtId="44" fontId="6" fillId="0" borderId="7" xfId="1" applyFont="1" applyBorder="1"/>
    <xf numFmtId="166" fontId="7" fillId="0" borderId="1" xfId="2" applyNumberFormat="1" applyFont="1" applyBorder="1"/>
    <xf numFmtId="166" fontId="6" fillId="0" borderId="1" xfId="2" applyNumberFormat="1" applyFont="1" applyBorder="1"/>
    <xf numFmtId="0" fontId="1" fillId="0" borderId="0" xfId="0" applyFont="1"/>
    <xf numFmtId="0" fontId="6" fillId="0" borderId="6" xfId="0" applyFont="1" applyBorder="1" applyAlignment="1">
      <alignment horizontal="center" vertical="center" wrapText="1"/>
    </xf>
    <xf numFmtId="0" fontId="13" fillId="0" borderId="1" xfId="0" applyFont="1" applyFill="1" applyBorder="1"/>
    <xf numFmtId="0" fontId="8" fillId="0" borderId="0" xfId="0" applyFont="1" applyBorder="1"/>
    <xf numFmtId="0" fontId="12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11" fillId="0" borderId="7" xfId="3" applyFont="1" applyBorder="1" applyAlignment="1">
      <alignment horizontal="center"/>
    </xf>
    <xf numFmtId="0" fontId="11" fillId="0" borderId="8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11" fillId="0" borderId="10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11" fillId="0" borderId="11" xfId="3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-%202018-19%20Title%20V-B%20(July%202018)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Documentation"/>
      <sheetName val="Allocation Calculations"/>
      <sheetName val="Supts Memo"/>
      <sheetName val="Table 8"/>
      <sheetName val="Eligibility from USED"/>
    </sheetNames>
    <sheetDataSet>
      <sheetData sheetId="0"/>
      <sheetData sheetId="1">
        <row r="9">
          <cell r="A9" t="str">
            <v>001</v>
          </cell>
          <cell r="B9" t="str">
            <v>ACCOMACK CO PBLC SCHS</v>
          </cell>
          <cell r="C9">
            <v>4797</v>
          </cell>
          <cell r="D9">
            <v>99891.07</v>
          </cell>
        </row>
        <row r="10">
          <cell r="A10" t="str">
            <v>003</v>
          </cell>
          <cell r="B10" t="str">
            <v>ALLEGHANY CO PBLC SCHS</v>
          </cell>
          <cell r="C10">
            <v>2022</v>
          </cell>
          <cell r="D10">
            <v>42105.43</v>
          </cell>
        </row>
        <row r="11">
          <cell r="A11" t="str">
            <v>013</v>
          </cell>
          <cell r="B11" t="str">
            <v>BRUNSWICK CO PBLC SCHS</v>
          </cell>
          <cell r="C11">
            <v>1518</v>
          </cell>
          <cell r="D11">
            <v>31610.31</v>
          </cell>
        </row>
        <row r="12">
          <cell r="A12" t="str">
            <v>014</v>
          </cell>
          <cell r="B12" t="str">
            <v>BUCHANAN CO PBLC SCHS</v>
          </cell>
          <cell r="C12">
            <v>2602</v>
          </cell>
          <cell r="D12">
            <v>54183.15</v>
          </cell>
        </row>
        <row r="13">
          <cell r="A13" t="str">
            <v>015</v>
          </cell>
          <cell r="B13" t="str">
            <v>BUCKINGHAM CO PBLC SCHS</v>
          </cell>
          <cell r="C13">
            <v>1821</v>
          </cell>
          <cell r="D13">
            <v>37919.879999999997</v>
          </cell>
        </row>
        <row r="14">
          <cell r="A14">
            <v>103</v>
          </cell>
          <cell r="B14" t="str">
            <v>BUENA VISTA CITY PBLC SCHS</v>
          </cell>
          <cell r="C14">
            <v>886</v>
          </cell>
          <cell r="D14">
            <v>18449.759999999998</v>
          </cell>
        </row>
        <row r="15">
          <cell r="A15" t="str">
            <v>018</v>
          </cell>
          <cell r="B15" t="str">
            <v>CARROLL CO PBLC SCHS</v>
          </cell>
          <cell r="C15">
            <v>3505</v>
          </cell>
          <cell r="D15">
            <v>72986.91</v>
          </cell>
        </row>
        <row r="16">
          <cell r="A16" t="str">
            <v>020</v>
          </cell>
          <cell r="B16" t="str">
            <v>CHARLOTTE CO PBLC SCHS</v>
          </cell>
          <cell r="C16">
            <v>1716</v>
          </cell>
          <cell r="D16">
            <v>35733.39</v>
          </cell>
        </row>
        <row r="17">
          <cell r="A17">
            <v>202</v>
          </cell>
          <cell r="B17" t="str">
            <v>COLONIAL BEACH PBLC SCHS</v>
          </cell>
          <cell r="C17">
            <v>550</v>
          </cell>
          <cell r="D17">
            <v>11453.01</v>
          </cell>
        </row>
        <row r="18">
          <cell r="A18">
            <v>107</v>
          </cell>
          <cell r="B18" t="str">
            <v>COVINGTON CITY PBLC SCHS</v>
          </cell>
          <cell r="C18">
            <v>922</v>
          </cell>
          <cell r="D18">
            <v>19199.41</v>
          </cell>
        </row>
        <row r="19">
          <cell r="A19" t="str">
            <v>025</v>
          </cell>
          <cell r="B19" t="str">
            <v>CUMBERLAND CO PBLC SCHS</v>
          </cell>
          <cell r="C19">
            <v>1201</v>
          </cell>
          <cell r="D19">
            <v>25009.21</v>
          </cell>
        </row>
        <row r="20">
          <cell r="A20">
            <v>108</v>
          </cell>
          <cell r="B20" t="str">
            <v>DANVILLE  CITY PBLC SCHS</v>
          </cell>
          <cell r="C20">
            <v>5287</v>
          </cell>
          <cell r="D20">
            <v>110094.66</v>
          </cell>
        </row>
        <row r="21">
          <cell r="A21" t="str">
            <v>026</v>
          </cell>
          <cell r="B21" t="str">
            <v>DICKENSON CO PBLC SCHS</v>
          </cell>
          <cell r="C21">
            <v>1907</v>
          </cell>
          <cell r="D21">
            <v>39710.71</v>
          </cell>
        </row>
        <row r="22">
          <cell r="A22" t="str">
            <v>028</v>
          </cell>
          <cell r="B22" t="str">
            <v>ESSEX CO PBLC SCHS</v>
          </cell>
          <cell r="C22">
            <v>1305</v>
          </cell>
          <cell r="D22">
            <v>27174.87</v>
          </cell>
        </row>
        <row r="23">
          <cell r="A23">
            <v>135</v>
          </cell>
          <cell r="B23" t="str">
            <v>FRANKLIN CITY PBLC SCHS</v>
          </cell>
          <cell r="C23">
            <v>1003</v>
          </cell>
          <cell r="D23">
            <v>20886.13</v>
          </cell>
        </row>
        <row r="24">
          <cell r="A24">
            <v>111</v>
          </cell>
          <cell r="B24" t="str">
            <v>GALAX CITY PBLC SCHS</v>
          </cell>
          <cell r="C24">
            <v>1192</v>
          </cell>
          <cell r="D24">
            <v>24821.8</v>
          </cell>
        </row>
        <row r="25">
          <cell r="A25" t="str">
            <v>038</v>
          </cell>
          <cell r="B25" t="str">
            <v>GRAYSON CO PBLC SCHS</v>
          </cell>
          <cell r="C25">
            <v>1488</v>
          </cell>
          <cell r="D25">
            <v>30985.599999999999</v>
          </cell>
        </row>
        <row r="26">
          <cell r="A26" t="str">
            <v>040</v>
          </cell>
          <cell r="B26" t="str">
            <v>GREENSVILLE CO PBLC SCHS</v>
          </cell>
          <cell r="C26">
            <v>2183</v>
          </cell>
          <cell r="D26">
            <v>45458.04</v>
          </cell>
        </row>
        <row r="27">
          <cell r="A27" t="str">
            <v>041</v>
          </cell>
          <cell r="B27" t="str">
            <v>HALIFAX CO PBLC SCHS</v>
          </cell>
          <cell r="C27">
            <v>4603</v>
          </cell>
          <cell r="D27">
            <v>95851.28</v>
          </cell>
        </row>
        <row r="28">
          <cell r="A28" t="str">
            <v>044</v>
          </cell>
          <cell r="B28" t="str">
            <v>HENRY CO PBLC SCHS</v>
          </cell>
          <cell r="C28">
            <v>6788</v>
          </cell>
          <cell r="D28">
            <v>141350.97</v>
          </cell>
        </row>
        <row r="29">
          <cell r="A29" t="str">
            <v>051</v>
          </cell>
          <cell r="B29" t="str">
            <v>LANCASTER CO PBLC SCHS</v>
          </cell>
          <cell r="C29">
            <v>1010</v>
          </cell>
          <cell r="D29">
            <v>21031.89</v>
          </cell>
        </row>
        <row r="30">
          <cell r="A30" t="str">
            <v>052</v>
          </cell>
          <cell r="B30" t="str">
            <v>LEE CO PBLC SCHS</v>
          </cell>
          <cell r="C30">
            <v>2801</v>
          </cell>
          <cell r="D30">
            <v>58327.06</v>
          </cell>
        </row>
        <row r="31">
          <cell r="A31" t="str">
            <v>055</v>
          </cell>
          <cell r="B31" t="str">
            <v>LUNENBURG CO PBLC SCHS</v>
          </cell>
          <cell r="C31">
            <v>1393</v>
          </cell>
          <cell r="D31">
            <v>29007.35</v>
          </cell>
        </row>
        <row r="32">
          <cell r="A32">
            <v>116</v>
          </cell>
          <cell r="B32" t="str">
            <v>MARTINSVILLE CITY PBLC SCHS</v>
          </cell>
          <cell r="C32">
            <v>1799</v>
          </cell>
          <cell r="D32">
            <v>37461.760000000002</v>
          </cell>
        </row>
        <row r="33">
          <cell r="A33" t="str">
            <v>058</v>
          </cell>
          <cell r="B33" t="str">
            <v>MECKLENBURG CO PBLC SCHS</v>
          </cell>
          <cell r="C33">
            <v>3956</v>
          </cell>
          <cell r="D33">
            <v>82378.38</v>
          </cell>
        </row>
        <row r="34">
          <cell r="A34" t="str">
            <v>059</v>
          </cell>
          <cell r="B34" t="str">
            <v>MIDDLESEX CO PBLC SCHS</v>
          </cell>
          <cell r="C34">
            <v>1108</v>
          </cell>
          <cell r="D34">
            <v>23072.61</v>
          </cell>
        </row>
        <row r="35">
          <cell r="A35" t="str">
            <v>062</v>
          </cell>
          <cell r="B35" t="str">
            <v>NELSON CO PBLC SCHS</v>
          </cell>
          <cell r="C35">
            <v>1750</v>
          </cell>
          <cell r="D35">
            <v>36441.4</v>
          </cell>
        </row>
        <row r="36">
          <cell r="A36" t="str">
            <v>065</v>
          </cell>
          <cell r="B36" t="str">
            <v>NORTHAMPTON CO PBLC SCHS</v>
          </cell>
          <cell r="C36">
            <v>1464</v>
          </cell>
          <cell r="D36">
            <v>30485.83</v>
          </cell>
        </row>
        <row r="37">
          <cell r="A37" t="str">
            <v>066</v>
          </cell>
          <cell r="B37" t="str">
            <v>NORTHUMBERLAND CO PBLC SCHS</v>
          </cell>
          <cell r="C37">
            <v>1196</v>
          </cell>
          <cell r="D37">
            <v>24905.09</v>
          </cell>
        </row>
        <row r="38">
          <cell r="A38">
            <v>119</v>
          </cell>
          <cell r="B38" t="str">
            <v>NORTON CITY PBLC SCHS</v>
          </cell>
          <cell r="C38">
            <v>720</v>
          </cell>
          <cell r="D38">
            <v>14993.03</v>
          </cell>
        </row>
        <row r="39">
          <cell r="A39" t="str">
            <v>067</v>
          </cell>
          <cell r="B39" t="str">
            <v>NOTTOWAY CO PBLC SCHS</v>
          </cell>
          <cell r="C39">
            <v>1898</v>
          </cell>
          <cell r="D39">
            <v>39523.300000000003</v>
          </cell>
        </row>
        <row r="40">
          <cell r="A40" t="str">
            <v>069</v>
          </cell>
          <cell r="B40" t="str">
            <v>PAGE CO PBLC SCHS</v>
          </cell>
          <cell r="C40">
            <v>3146</v>
          </cell>
          <cell r="D40">
            <v>65511.22</v>
          </cell>
        </row>
        <row r="41">
          <cell r="A41" t="str">
            <v>070</v>
          </cell>
          <cell r="B41" t="str">
            <v>PATRICK CO PBLC SCHS</v>
          </cell>
          <cell r="C41">
            <v>2516</v>
          </cell>
          <cell r="D41">
            <v>52392.32</v>
          </cell>
        </row>
        <row r="42">
          <cell r="A42" t="str">
            <v>071</v>
          </cell>
          <cell r="B42" t="str">
            <v>PITTSYLVANIA CO PBLC SCHS</v>
          </cell>
          <cell r="C42">
            <v>8387</v>
          </cell>
          <cell r="D42">
            <v>174647.99</v>
          </cell>
        </row>
        <row r="43">
          <cell r="A43" t="str">
            <v>073</v>
          </cell>
          <cell r="B43" t="str">
            <v>PRINCE EDWARD CO PBLC SCHS</v>
          </cell>
          <cell r="C43">
            <v>1903</v>
          </cell>
          <cell r="D43">
            <v>39627.42</v>
          </cell>
        </row>
        <row r="44">
          <cell r="A44" t="str">
            <v>079</v>
          </cell>
          <cell r="B44" t="str">
            <v>RICHMOND CO PBLC SCHS</v>
          </cell>
          <cell r="C44">
            <v>1214</v>
          </cell>
          <cell r="D44">
            <v>25279.89</v>
          </cell>
        </row>
        <row r="45">
          <cell r="A45" t="str">
            <v>083</v>
          </cell>
          <cell r="B45" t="str">
            <v>RUSSELL CO PBLC SCHS</v>
          </cell>
          <cell r="C45">
            <v>3504</v>
          </cell>
          <cell r="D45">
            <v>72966.09</v>
          </cell>
        </row>
        <row r="46">
          <cell r="A46" t="str">
            <v>086</v>
          </cell>
          <cell r="B46" t="str">
            <v>SMYTH CO PBLC SCHS</v>
          </cell>
          <cell r="C46">
            <v>4059</v>
          </cell>
          <cell r="D46">
            <v>84523.22</v>
          </cell>
        </row>
        <row r="47">
          <cell r="A47" t="str">
            <v>091</v>
          </cell>
          <cell r="B47" t="str">
            <v>SUSSEX CO PBLC SCHS</v>
          </cell>
          <cell r="C47">
            <v>990</v>
          </cell>
          <cell r="D47">
            <v>20615.419999999998</v>
          </cell>
        </row>
        <row r="48">
          <cell r="A48" t="str">
            <v>092</v>
          </cell>
          <cell r="B48" t="str">
            <v>TAZEWELL CO PBLC SCHS</v>
          </cell>
          <cell r="C48">
            <v>5304</v>
          </cell>
          <cell r="D48">
            <v>110448.67</v>
          </cell>
        </row>
        <row r="49">
          <cell r="A49" t="str">
            <v>095</v>
          </cell>
          <cell r="B49" t="str">
            <v>WESTMORELAND CO PBLC SCHS</v>
          </cell>
          <cell r="C49">
            <v>1506</v>
          </cell>
          <cell r="D49">
            <v>31360.42</v>
          </cell>
        </row>
        <row r="50">
          <cell r="A50" t="str">
            <v>096</v>
          </cell>
          <cell r="B50" t="str">
            <v>WISE CO PBLC SCHS</v>
          </cell>
          <cell r="C50">
            <v>5282</v>
          </cell>
          <cell r="D50">
            <v>109990.55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" displayName="Table1" ref="A7:D50" totalsRowShown="0" headerRowDxfId="8" dataDxfId="6" headerRowBorderDxfId="7" tableBorderDxfId="5" totalsRowBorderDxfId="4">
  <autoFilter ref="A7:D50"/>
  <tableColumns count="4">
    <tableColumn id="1" name="DIVISION NO" dataDxfId="3"/>
    <tableColumn id="2" name="SCHOOL DIVISION/LEA" dataDxfId="2"/>
    <tableColumn id="3" name="AVERAGE DAILY ATTENDANCE/ADA" dataDxfId="1" dataCellStyle="Comma"/>
    <tableColumn id="4" name="2018-2019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itle VB Allocations 2018-2019" altTextSummary="Title VB Allocations 2018-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showGridLines="0" tabSelected="1" workbookViewId="0">
      <selection sqref="A1:D1"/>
    </sheetView>
  </sheetViews>
  <sheetFormatPr defaultColWidth="0" defaultRowHeight="15.75" zeroHeight="1" x14ac:dyDescent="0.25"/>
  <cols>
    <col min="1" max="1" width="10.125" style="8" customWidth="1"/>
    <col min="2" max="2" width="33.75" style="8" bestFit="1" customWidth="1"/>
    <col min="3" max="3" width="22.75" style="8" customWidth="1"/>
    <col min="4" max="4" width="16.625" style="8" customWidth="1"/>
    <col min="5" max="5" width="0.5" style="11" customWidth="1"/>
    <col min="6" max="10" width="0" hidden="1" customWidth="1"/>
    <col min="11" max="16384" width="9" hidden="1"/>
  </cols>
  <sheetData>
    <row r="1" spans="1:10" x14ac:dyDescent="0.25">
      <c r="A1" s="30" t="s">
        <v>45</v>
      </c>
      <c r="B1" s="30"/>
      <c r="C1" s="30"/>
      <c r="D1" s="30"/>
      <c r="E1" s="20" t="s">
        <v>7</v>
      </c>
      <c r="F1" s="2"/>
      <c r="G1" s="2"/>
      <c r="H1" s="2"/>
      <c r="I1" s="2"/>
      <c r="J1" s="2"/>
    </row>
    <row r="2" spans="1:10" x14ac:dyDescent="0.25">
      <c r="A2" s="31">
        <v>43315</v>
      </c>
      <c r="B2" s="31"/>
      <c r="C2" s="31"/>
      <c r="D2" s="31"/>
      <c r="E2" s="20" t="s">
        <v>7</v>
      </c>
      <c r="F2" s="3"/>
      <c r="G2" s="3"/>
      <c r="H2" s="3"/>
      <c r="I2" s="3"/>
      <c r="J2" s="3"/>
    </row>
    <row r="3" spans="1:10" s="17" customFormat="1" x14ac:dyDescent="0.25">
      <c r="A3" s="32" t="s">
        <v>6</v>
      </c>
      <c r="B3" s="33"/>
      <c r="C3" s="33"/>
      <c r="D3" s="34"/>
      <c r="E3" s="21" t="s">
        <v>7</v>
      </c>
    </row>
    <row r="4" spans="1:10" s="17" customFormat="1" x14ac:dyDescent="0.25">
      <c r="A4" s="35" t="s">
        <v>5</v>
      </c>
      <c r="B4" s="36"/>
      <c r="C4" s="36"/>
      <c r="D4" s="37"/>
      <c r="E4" s="21" t="s">
        <v>7</v>
      </c>
    </row>
    <row r="5" spans="1:10" s="17" customFormat="1" x14ac:dyDescent="0.25">
      <c r="A5" s="35" t="s">
        <v>39</v>
      </c>
      <c r="B5" s="36"/>
      <c r="C5" s="36"/>
      <c r="D5" s="37"/>
      <c r="E5" s="21" t="s">
        <v>7</v>
      </c>
    </row>
    <row r="6" spans="1:10" s="17" customFormat="1" x14ac:dyDescent="0.25">
      <c r="A6" s="27" t="s">
        <v>40</v>
      </c>
      <c r="B6" s="28"/>
      <c r="C6" s="28"/>
      <c r="D6" s="29"/>
      <c r="E6" s="21" t="s">
        <v>7</v>
      </c>
    </row>
    <row r="7" spans="1:10" s="4" customFormat="1" ht="50.25" customHeight="1" x14ac:dyDescent="0.25">
      <c r="A7" s="5" t="s">
        <v>2</v>
      </c>
      <c r="B7" s="6" t="s">
        <v>3</v>
      </c>
      <c r="C7" s="18" t="s">
        <v>41</v>
      </c>
      <c r="D7" s="7" t="s">
        <v>1</v>
      </c>
      <c r="E7" s="22" t="s">
        <v>7</v>
      </c>
    </row>
    <row r="8" spans="1:10" x14ac:dyDescent="0.25">
      <c r="A8" s="24" t="s">
        <v>8</v>
      </c>
      <c r="B8" s="25" t="str">
        <f>VLOOKUP(A8, '[1]Allocation Calculations'!$A$9:$D$50, 2, FALSE)</f>
        <v>ACCOMACK CO PBLC SCHS</v>
      </c>
      <c r="C8" s="15">
        <v>4797</v>
      </c>
      <c r="D8" s="13">
        <v>99891.07</v>
      </c>
      <c r="E8" s="20" t="s">
        <v>7</v>
      </c>
    </row>
    <row r="9" spans="1:10" x14ac:dyDescent="0.25">
      <c r="A9" s="24" t="s">
        <v>43</v>
      </c>
      <c r="B9" s="25" t="str">
        <f>VLOOKUP(A9, '[1]Allocation Calculations'!$A$9:$D$50, 2, FALSE)</f>
        <v>ALLEGHANY CO PBLC SCHS</v>
      </c>
      <c r="C9" s="15">
        <v>2022</v>
      </c>
      <c r="D9" s="13">
        <v>42105.43</v>
      </c>
      <c r="E9" s="20" t="s">
        <v>7</v>
      </c>
    </row>
    <row r="10" spans="1:10" x14ac:dyDescent="0.25">
      <c r="A10" s="24" t="s">
        <v>9</v>
      </c>
      <c r="B10" s="25" t="str">
        <f>VLOOKUP(A10, '[1]Allocation Calculations'!$A$9:$D$50, 2, FALSE)</f>
        <v>BRUNSWICK CO PBLC SCHS</v>
      </c>
      <c r="C10" s="15">
        <v>1518</v>
      </c>
      <c r="D10" s="13">
        <v>31610.31</v>
      </c>
      <c r="E10" s="20" t="s">
        <v>7</v>
      </c>
    </row>
    <row r="11" spans="1:10" x14ac:dyDescent="0.25">
      <c r="A11" s="24" t="s">
        <v>10</v>
      </c>
      <c r="B11" s="25" t="str">
        <f>VLOOKUP(A11, '[1]Allocation Calculations'!$A$9:$D$50, 2, FALSE)</f>
        <v>BUCHANAN CO PBLC SCHS</v>
      </c>
      <c r="C11" s="15">
        <v>2602</v>
      </c>
      <c r="D11" s="13">
        <v>54183.15</v>
      </c>
      <c r="E11" s="20" t="s">
        <v>7</v>
      </c>
    </row>
    <row r="12" spans="1:10" x14ac:dyDescent="0.25">
      <c r="A12" s="24" t="s">
        <v>11</v>
      </c>
      <c r="B12" s="25" t="str">
        <f>VLOOKUP(A12, '[1]Allocation Calculations'!$A$9:$D$50, 2, FALSE)</f>
        <v>BUCKINGHAM CO PBLC SCHS</v>
      </c>
      <c r="C12" s="15">
        <v>1821</v>
      </c>
      <c r="D12" s="13">
        <v>37919.879999999997</v>
      </c>
      <c r="E12" s="20" t="s">
        <v>7</v>
      </c>
    </row>
    <row r="13" spans="1:10" x14ac:dyDescent="0.25">
      <c r="A13" s="26">
        <v>103</v>
      </c>
      <c r="B13" s="25" t="str">
        <f>VLOOKUP(A13, '[1]Allocation Calculations'!$A$9:$D$50, 2, FALSE)</f>
        <v>BUENA VISTA CITY PBLC SCHS</v>
      </c>
      <c r="C13" s="15">
        <v>886</v>
      </c>
      <c r="D13" s="13">
        <v>18449.759999999998</v>
      </c>
      <c r="E13" s="20" t="s">
        <v>7</v>
      </c>
    </row>
    <row r="14" spans="1:10" x14ac:dyDescent="0.25">
      <c r="A14" s="24" t="s">
        <v>12</v>
      </c>
      <c r="B14" s="25" t="str">
        <f>VLOOKUP(A14, '[1]Allocation Calculations'!$A$9:$D$50, 2, FALSE)</f>
        <v>CARROLL CO PBLC SCHS</v>
      </c>
      <c r="C14" s="15">
        <v>3505</v>
      </c>
      <c r="D14" s="13">
        <v>72986.91</v>
      </c>
      <c r="E14" s="20" t="s">
        <v>7</v>
      </c>
    </row>
    <row r="15" spans="1:10" x14ac:dyDescent="0.25">
      <c r="A15" s="24" t="s">
        <v>13</v>
      </c>
      <c r="B15" s="25" t="str">
        <f>VLOOKUP(A15, '[1]Allocation Calculations'!$A$9:$D$50, 2, FALSE)</f>
        <v>CHARLOTTE CO PBLC SCHS</v>
      </c>
      <c r="C15" s="15">
        <v>1716</v>
      </c>
      <c r="D15" s="13">
        <v>35733.39</v>
      </c>
      <c r="E15" s="20" t="s">
        <v>7</v>
      </c>
    </row>
    <row r="16" spans="1:10" x14ac:dyDescent="0.25">
      <c r="A16" s="26">
        <v>202</v>
      </c>
      <c r="B16" s="25" t="str">
        <f>VLOOKUP(A16, '[1]Allocation Calculations'!$A$9:$D$50, 2, FALSE)</f>
        <v>COLONIAL BEACH PBLC SCHS</v>
      </c>
      <c r="C16" s="15">
        <v>550</v>
      </c>
      <c r="D16" s="13">
        <v>11453.01</v>
      </c>
      <c r="E16" s="20" t="s">
        <v>7</v>
      </c>
    </row>
    <row r="17" spans="1:5" x14ac:dyDescent="0.25">
      <c r="A17" s="26">
        <v>107</v>
      </c>
      <c r="B17" s="25" t="str">
        <f>VLOOKUP(A17, '[1]Allocation Calculations'!$A$9:$D$50, 2, FALSE)</f>
        <v>COVINGTON CITY PBLC SCHS</v>
      </c>
      <c r="C17" s="15">
        <v>922</v>
      </c>
      <c r="D17" s="13">
        <v>19199.41</v>
      </c>
      <c r="E17" s="20" t="s">
        <v>7</v>
      </c>
    </row>
    <row r="18" spans="1:5" x14ac:dyDescent="0.25">
      <c r="A18" s="24" t="s">
        <v>14</v>
      </c>
      <c r="B18" s="25" t="str">
        <f>VLOOKUP(A18, '[1]Allocation Calculations'!$A$9:$D$50, 2, FALSE)</f>
        <v>CUMBERLAND CO PBLC SCHS</v>
      </c>
      <c r="C18" s="15">
        <v>1201</v>
      </c>
      <c r="D18" s="13">
        <v>25009.21</v>
      </c>
      <c r="E18" s="20" t="s">
        <v>7</v>
      </c>
    </row>
    <row r="19" spans="1:5" x14ac:dyDescent="0.25">
      <c r="A19" s="24">
        <v>108</v>
      </c>
      <c r="B19" s="25" t="str">
        <f>VLOOKUP(A19, '[1]Allocation Calculations'!$A$9:$D$50, 2, FALSE)</f>
        <v>DANVILLE  CITY PBLC SCHS</v>
      </c>
      <c r="C19" s="15">
        <v>5287</v>
      </c>
      <c r="D19" s="13">
        <v>110094.66</v>
      </c>
      <c r="E19" s="20" t="s">
        <v>7</v>
      </c>
    </row>
    <row r="20" spans="1:5" x14ac:dyDescent="0.25">
      <c r="A20" s="24" t="s">
        <v>15</v>
      </c>
      <c r="B20" s="25" t="str">
        <f>VLOOKUP(A20, '[1]Allocation Calculations'!$A$9:$D$50, 2, FALSE)</f>
        <v>DICKENSON CO PBLC SCHS</v>
      </c>
      <c r="C20" s="15">
        <v>1907</v>
      </c>
      <c r="D20" s="13">
        <v>39710.71</v>
      </c>
      <c r="E20" s="20" t="s">
        <v>7</v>
      </c>
    </row>
    <row r="21" spans="1:5" x14ac:dyDescent="0.25">
      <c r="A21" s="24" t="s">
        <v>16</v>
      </c>
      <c r="B21" s="25" t="str">
        <f>VLOOKUP(A21, '[1]Allocation Calculations'!$A$9:$D$50, 2, FALSE)</f>
        <v>ESSEX CO PBLC SCHS</v>
      </c>
      <c r="C21" s="15">
        <v>1305</v>
      </c>
      <c r="D21" s="13">
        <v>27174.87</v>
      </c>
      <c r="E21" s="20" t="s">
        <v>7</v>
      </c>
    </row>
    <row r="22" spans="1:5" x14ac:dyDescent="0.25">
      <c r="A22" s="26">
        <v>135</v>
      </c>
      <c r="B22" s="25" t="str">
        <f>VLOOKUP(A22, '[1]Allocation Calculations'!$A$9:$D$50, 2, FALSE)</f>
        <v>FRANKLIN CITY PBLC SCHS</v>
      </c>
      <c r="C22" s="15">
        <v>1003</v>
      </c>
      <c r="D22" s="13">
        <v>20886.13</v>
      </c>
      <c r="E22" s="20" t="s">
        <v>7</v>
      </c>
    </row>
    <row r="23" spans="1:5" x14ac:dyDescent="0.25">
      <c r="A23" s="26">
        <v>111</v>
      </c>
      <c r="B23" s="25" t="str">
        <f>VLOOKUP(A23, '[1]Allocation Calculations'!$A$9:$D$50, 2, FALSE)</f>
        <v>GALAX CITY PBLC SCHS</v>
      </c>
      <c r="C23" s="15">
        <v>1192</v>
      </c>
      <c r="D23" s="13">
        <v>24821.8</v>
      </c>
      <c r="E23" s="20" t="s">
        <v>7</v>
      </c>
    </row>
    <row r="24" spans="1:5" x14ac:dyDescent="0.25">
      <c r="A24" s="24" t="s">
        <v>17</v>
      </c>
      <c r="B24" s="25" t="str">
        <f>VLOOKUP(A24, '[1]Allocation Calculations'!$A$9:$D$50, 2, FALSE)</f>
        <v>GRAYSON CO PBLC SCHS</v>
      </c>
      <c r="C24" s="15">
        <v>1488</v>
      </c>
      <c r="D24" s="13">
        <v>30985.599999999999</v>
      </c>
      <c r="E24" s="20" t="s">
        <v>7</v>
      </c>
    </row>
    <row r="25" spans="1:5" x14ac:dyDescent="0.25">
      <c r="A25" s="24" t="s">
        <v>18</v>
      </c>
      <c r="B25" s="25" t="str">
        <f>VLOOKUP(A25, '[1]Allocation Calculations'!$A$9:$D$50, 2, FALSE)</f>
        <v>GREENSVILLE CO PBLC SCHS</v>
      </c>
      <c r="C25" s="15">
        <v>2183</v>
      </c>
      <c r="D25" s="13">
        <v>45458.04</v>
      </c>
      <c r="E25" s="20" t="s">
        <v>7</v>
      </c>
    </row>
    <row r="26" spans="1:5" x14ac:dyDescent="0.25">
      <c r="A26" s="24" t="s">
        <v>19</v>
      </c>
      <c r="B26" s="25" t="str">
        <f>VLOOKUP(A26, '[1]Allocation Calculations'!$A$9:$D$50, 2, FALSE)</f>
        <v>HALIFAX CO PBLC SCHS</v>
      </c>
      <c r="C26" s="15">
        <v>4603</v>
      </c>
      <c r="D26" s="13">
        <v>95851.28</v>
      </c>
      <c r="E26" s="20" t="s">
        <v>7</v>
      </c>
    </row>
    <row r="27" spans="1:5" x14ac:dyDescent="0.25">
      <c r="A27" s="24" t="s">
        <v>20</v>
      </c>
      <c r="B27" s="25" t="str">
        <f>VLOOKUP(A27, '[1]Allocation Calculations'!$A$9:$D$50, 2, FALSE)</f>
        <v>HENRY CO PBLC SCHS</v>
      </c>
      <c r="C27" s="15">
        <v>6788</v>
      </c>
      <c r="D27" s="13">
        <v>141350.97</v>
      </c>
      <c r="E27" s="20" t="s">
        <v>7</v>
      </c>
    </row>
    <row r="28" spans="1:5" x14ac:dyDescent="0.25">
      <c r="A28" s="24" t="s">
        <v>21</v>
      </c>
      <c r="B28" s="25" t="str">
        <f>VLOOKUP(A28, '[1]Allocation Calculations'!$A$9:$D$50, 2, FALSE)</f>
        <v>LANCASTER CO PBLC SCHS</v>
      </c>
      <c r="C28" s="15">
        <v>1010</v>
      </c>
      <c r="D28" s="13">
        <v>21031.89</v>
      </c>
      <c r="E28" s="20" t="s">
        <v>7</v>
      </c>
    </row>
    <row r="29" spans="1:5" x14ac:dyDescent="0.25">
      <c r="A29" s="24" t="s">
        <v>22</v>
      </c>
      <c r="B29" s="25" t="str">
        <f>VLOOKUP(A29, '[1]Allocation Calculations'!$A$9:$D$50, 2, FALSE)</f>
        <v>LEE CO PBLC SCHS</v>
      </c>
      <c r="C29" s="15">
        <v>2801</v>
      </c>
      <c r="D29" s="13">
        <v>58327.06</v>
      </c>
      <c r="E29" s="20" t="s">
        <v>7</v>
      </c>
    </row>
    <row r="30" spans="1:5" x14ac:dyDescent="0.25">
      <c r="A30" s="24" t="s">
        <v>23</v>
      </c>
      <c r="B30" s="25" t="str">
        <f>VLOOKUP(A30, '[1]Allocation Calculations'!$A$9:$D$50, 2, FALSE)</f>
        <v>LUNENBURG CO PBLC SCHS</v>
      </c>
      <c r="C30" s="15">
        <v>1393</v>
      </c>
      <c r="D30" s="13">
        <v>29007.35</v>
      </c>
      <c r="E30" s="20" t="s">
        <v>7</v>
      </c>
    </row>
    <row r="31" spans="1:5" x14ac:dyDescent="0.25">
      <c r="A31" s="26">
        <v>116</v>
      </c>
      <c r="B31" s="25" t="str">
        <f>VLOOKUP(A31, '[1]Allocation Calculations'!$A$9:$D$50, 2, FALSE)</f>
        <v>MARTINSVILLE CITY PBLC SCHS</v>
      </c>
      <c r="C31" s="15">
        <v>1799</v>
      </c>
      <c r="D31" s="13">
        <v>37461.760000000002</v>
      </c>
      <c r="E31" s="20" t="s">
        <v>7</v>
      </c>
    </row>
    <row r="32" spans="1:5" x14ac:dyDescent="0.25">
      <c r="A32" s="24" t="s">
        <v>24</v>
      </c>
      <c r="B32" s="25" t="str">
        <f>VLOOKUP(A32, '[1]Allocation Calculations'!$A$9:$D$50, 2, FALSE)</f>
        <v>MECKLENBURG CO PBLC SCHS</v>
      </c>
      <c r="C32" s="15">
        <v>3956</v>
      </c>
      <c r="D32" s="13">
        <v>82378.38</v>
      </c>
      <c r="E32" s="20" t="s">
        <v>7</v>
      </c>
    </row>
    <row r="33" spans="1:5" x14ac:dyDescent="0.25">
      <c r="A33" s="24" t="s">
        <v>25</v>
      </c>
      <c r="B33" s="25" t="str">
        <f>VLOOKUP(A33, '[1]Allocation Calculations'!$A$9:$D$50, 2, FALSE)</f>
        <v>MIDDLESEX CO PBLC SCHS</v>
      </c>
      <c r="C33" s="15">
        <v>1108</v>
      </c>
      <c r="D33" s="13">
        <v>23072.61</v>
      </c>
      <c r="E33" s="20" t="s">
        <v>7</v>
      </c>
    </row>
    <row r="34" spans="1:5" x14ac:dyDescent="0.25">
      <c r="A34" s="24" t="s">
        <v>42</v>
      </c>
      <c r="B34" s="25" t="str">
        <f>VLOOKUP(A34, '[1]Allocation Calculations'!$A$9:$D$50, 2, FALSE)</f>
        <v>NELSON CO PBLC SCHS</v>
      </c>
      <c r="C34" s="15">
        <v>1750</v>
      </c>
      <c r="D34" s="13">
        <v>36441.4</v>
      </c>
      <c r="E34" s="20"/>
    </row>
    <row r="35" spans="1:5" x14ac:dyDescent="0.25">
      <c r="A35" s="24" t="s">
        <v>26</v>
      </c>
      <c r="B35" s="25" t="str">
        <f>VLOOKUP(A35, '[1]Allocation Calculations'!$A$9:$D$50, 2, FALSE)</f>
        <v>NORTHAMPTON CO PBLC SCHS</v>
      </c>
      <c r="C35" s="15">
        <v>1464</v>
      </c>
      <c r="D35" s="13">
        <v>30485.83</v>
      </c>
      <c r="E35" s="20" t="s">
        <v>7</v>
      </c>
    </row>
    <row r="36" spans="1:5" x14ac:dyDescent="0.25">
      <c r="A36" s="24" t="s">
        <v>27</v>
      </c>
      <c r="B36" s="25" t="str">
        <f>VLOOKUP(A36, '[1]Allocation Calculations'!$A$9:$D$50, 2, FALSE)</f>
        <v>NORTHUMBERLAND CO PBLC SCHS</v>
      </c>
      <c r="C36" s="15">
        <v>1196</v>
      </c>
      <c r="D36" s="13">
        <v>24905.09</v>
      </c>
      <c r="E36" s="20" t="s">
        <v>7</v>
      </c>
    </row>
    <row r="37" spans="1:5" x14ac:dyDescent="0.25">
      <c r="A37" s="26">
        <v>119</v>
      </c>
      <c r="B37" s="25" t="str">
        <f>VLOOKUP(A37, '[1]Allocation Calculations'!$A$9:$D$50, 2, FALSE)</f>
        <v>NORTON CITY PBLC SCHS</v>
      </c>
      <c r="C37" s="15">
        <v>720</v>
      </c>
      <c r="D37" s="13">
        <v>14993.03</v>
      </c>
      <c r="E37" s="20" t="s">
        <v>7</v>
      </c>
    </row>
    <row r="38" spans="1:5" x14ac:dyDescent="0.25">
      <c r="A38" s="24" t="s">
        <v>28</v>
      </c>
      <c r="B38" s="25" t="str">
        <f>VLOOKUP(A38, '[1]Allocation Calculations'!$A$9:$D$50, 2, FALSE)</f>
        <v>NOTTOWAY CO PBLC SCHS</v>
      </c>
      <c r="C38" s="15">
        <v>1898</v>
      </c>
      <c r="D38" s="13">
        <v>39523.300000000003</v>
      </c>
      <c r="E38" s="20" t="s">
        <v>7</v>
      </c>
    </row>
    <row r="39" spans="1:5" x14ac:dyDescent="0.25">
      <c r="A39" s="24" t="s">
        <v>29</v>
      </c>
      <c r="B39" s="25" t="str">
        <f>VLOOKUP(A39, '[1]Allocation Calculations'!$A$9:$D$50, 2, FALSE)</f>
        <v>PAGE CO PBLC SCHS</v>
      </c>
      <c r="C39" s="15">
        <v>3146</v>
      </c>
      <c r="D39" s="13">
        <v>65511.22</v>
      </c>
      <c r="E39" s="20" t="s">
        <v>7</v>
      </c>
    </row>
    <row r="40" spans="1:5" x14ac:dyDescent="0.25">
      <c r="A40" s="24" t="s">
        <v>30</v>
      </c>
      <c r="B40" s="25" t="str">
        <f>VLOOKUP(A40, '[1]Allocation Calculations'!$A$9:$D$50, 2, FALSE)</f>
        <v>PATRICK CO PBLC SCHS</v>
      </c>
      <c r="C40" s="15">
        <v>2516</v>
      </c>
      <c r="D40" s="13">
        <v>52392.32</v>
      </c>
      <c r="E40" s="20" t="s">
        <v>7</v>
      </c>
    </row>
    <row r="41" spans="1:5" x14ac:dyDescent="0.25">
      <c r="A41" s="24" t="s">
        <v>44</v>
      </c>
      <c r="B41" s="25" t="str">
        <f>VLOOKUP(A41, '[1]Allocation Calculations'!$A$9:$D$50, 2, FALSE)</f>
        <v>PITTSYLVANIA CO PBLC SCHS</v>
      </c>
      <c r="C41" s="15">
        <v>8387</v>
      </c>
      <c r="D41" s="13">
        <v>174647.99</v>
      </c>
      <c r="E41" s="20" t="s">
        <v>7</v>
      </c>
    </row>
    <row r="42" spans="1:5" x14ac:dyDescent="0.25">
      <c r="A42" s="24" t="s">
        <v>31</v>
      </c>
      <c r="B42" s="25" t="str">
        <f>VLOOKUP(A42, '[1]Allocation Calculations'!$A$9:$D$50, 2, FALSE)</f>
        <v>PRINCE EDWARD CO PBLC SCHS</v>
      </c>
      <c r="C42" s="15">
        <v>1903</v>
      </c>
      <c r="D42" s="13">
        <v>39627.42</v>
      </c>
      <c r="E42" s="20" t="s">
        <v>7</v>
      </c>
    </row>
    <row r="43" spans="1:5" x14ac:dyDescent="0.25">
      <c r="A43" s="24" t="s">
        <v>32</v>
      </c>
      <c r="B43" s="25" t="str">
        <f>VLOOKUP(A43, '[1]Allocation Calculations'!$A$9:$D$50, 2, FALSE)</f>
        <v>RICHMOND CO PBLC SCHS</v>
      </c>
      <c r="C43" s="15">
        <v>1214</v>
      </c>
      <c r="D43" s="13">
        <v>25279.89</v>
      </c>
      <c r="E43" s="20" t="s">
        <v>7</v>
      </c>
    </row>
    <row r="44" spans="1:5" x14ac:dyDescent="0.25">
      <c r="A44" s="24" t="s">
        <v>33</v>
      </c>
      <c r="B44" s="25" t="str">
        <f>VLOOKUP(A44, '[1]Allocation Calculations'!$A$9:$D$50, 2, FALSE)</f>
        <v>RUSSELL CO PBLC SCHS</v>
      </c>
      <c r="C44" s="15">
        <v>3504</v>
      </c>
      <c r="D44" s="13">
        <v>72966.09</v>
      </c>
      <c r="E44" s="20" t="s">
        <v>7</v>
      </c>
    </row>
    <row r="45" spans="1:5" x14ac:dyDescent="0.25">
      <c r="A45" s="24" t="s">
        <v>34</v>
      </c>
      <c r="B45" s="25" t="str">
        <f>VLOOKUP(A45, '[1]Allocation Calculations'!$A$9:$D$50, 2, FALSE)</f>
        <v>SMYTH CO PBLC SCHS</v>
      </c>
      <c r="C45" s="15">
        <v>4059</v>
      </c>
      <c r="D45" s="13">
        <v>84523.22</v>
      </c>
      <c r="E45" s="20" t="s">
        <v>7</v>
      </c>
    </row>
    <row r="46" spans="1:5" x14ac:dyDescent="0.25">
      <c r="A46" s="24" t="s">
        <v>35</v>
      </c>
      <c r="B46" s="25" t="str">
        <f>VLOOKUP(A46, '[1]Allocation Calculations'!$A$9:$D$50, 2, FALSE)</f>
        <v>SUSSEX CO PBLC SCHS</v>
      </c>
      <c r="C46" s="15">
        <v>990</v>
      </c>
      <c r="D46" s="13">
        <v>20615.419999999998</v>
      </c>
      <c r="E46" s="20" t="s">
        <v>7</v>
      </c>
    </row>
    <row r="47" spans="1:5" x14ac:dyDescent="0.25">
      <c r="A47" s="24" t="s">
        <v>36</v>
      </c>
      <c r="B47" s="25" t="str">
        <f>VLOOKUP(A47, '[1]Allocation Calculations'!$A$9:$D$50, 2, FALSE)</f>
        <v>TAZEWELL CO PBLC SCHS</v>
      </c>
      <c r="C47" s="15">
        <v>5304</v>
      </c>
      <c r="D47" s="13">
        <v>110448.67</v>
      </c>
      <c r="E47" s="20" t="s">
        <v>7</v>
      </c>
    </row>
    <row r="48" spans="1:5" x14ac:dyDescent="0.25">
      <c r="A48" s="24" t="s">
        <v>37</v>
      </c>
      <c r="B48" s="25" t="str">
        <f>VLOOKUP(A48, '[1]Allocation Calculations'!$A$9:$D$50, 2, FALSE)</f>
        <v>WESTMORELAND CO PBLC SCHS</v>
      </c>
      <c r="C48" s="15">
        <v>1506</v>
      </c>
      <c r="D48" s="13">
        <v>31360.42</v>
      </c>
      <c r="E48" s="20" t="s">
        <v>7</v>
      </c>
    </row>
    <row r="49" spans="1:5" x14ac:dyDescent="0.25">
      <c r="A49" s="24" t="s">
        <v>38</v>
      </c>
      <c r="B49" s="25" t="str">
        <f>VLOOKUP(A49, '[1]Allocation Calculations'!$A$9:$D$50, 2, FALSE)</f>
        <v>WISE CO PBLC SCHS</v>
      </c>
      <c r="C49" s="15">
        <v>5282</v>
      </c>
      <c r="D49" s="13">
        <v>109990.55</v>
      </c>
      <c r="E49" s="20" t="s">
        <v>7</v>
      </c>
    </row>
    <row r="50" spans="1:5" s="1" customFormat="1" x14ac:dyDescent="0.25">
      <c r="A50" s="19" t="s">
        <v>7</v>
      </c>
      <c r="B50" s="23" t="s">
        <v>0</v>
      </c>
      <c r="C50" s="16">
        <f>SUBTOTAL(109,C8:C49)</f>
        <v>104202</v>
      </c>
      <c r="D50" s="14">
        <f>SUBTOTAL(109,D8:D49)</f>
        <v>2169866.5</v>
      </c>
      <c r="E50" s="20" t="s">
        <v>7</v>
      </c>
    </row>
    <row r="51" spans="1:5" x14ac:dyDescent="0.25">
      <c r="A51" s="12" t="s">
        <v>4</v>
      </c>
      <c r="B51" s="9"/>
      <c r="C51" s="9"/>
      <c r="D51" s="10"/>
    </row>
    <row r="52" spans="1:5" hidden="1" x14ac:dyDescent="0.25">
      <c r="A52" s="9"/>
      <c r="B52" s="9"/>
      <c r="C52" s="9"/>
      <c r="D52" s="9"/>
    </row>
    <row r="53" spans="1:5" hidden="1" x14ac:dyDescent="0.25">
      <c r="A53" s="9"/>
      <c r="B53" s="9"/>
      <c r="C53" s="9"/>
      <c r="D53" s="9"/>
    </row>
    <row r="54" spans="1:5" hidden="1" x14ac:dyDescent="0.25">
      <c r="A54" s="9"/>
      <c r="B54" s="9"/>
      <c r="C54" s="9"/>
      <c r="D54" s="9"/>
    </row>
    <row r="55" spans="1:5" hidden="1" x14ac:dyDescent="0.25"/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CDE4" sheet="1" objects="1" scenarios="1"/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" right="0.7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Title VB Allocation</dc:title>
  <dc:creator>VITA Program</dc:creator>
  <cp:lastModifiedBy>VITA Program</cp:lastModifiedBy>
  <cp:lastPrinted>2018-08-01T15:09:26Z</cp:lastPrinted>
  <dcterms:created xsi:type="dcterms:W3CDTF">2018-07-11T13:18:58Z</dcterms:created>
  <dcterms:modified xsi:type="dcterms:W3CDTF">2018-08-01T15:09:43Z</dcterms:modified>
</cp:coreProperties>
</file>