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VII" sheetId="1" r:id="rId1"/>
  </sheets>
  <definedNames>
    <definedName name="_xlnm.Print_Titles" localSheetId="0">'Series XVII'!$2:$6</definedName>
  </definedNames>
  <calcPr calcId="162913"/>
</workbook>
</file>

<file path=xl/calcChain.xml><?xml version="1.0" encoding="utf-8"?>
<calcChain xmlns="http://schemas.openxmlformats.org/spreadsheetml/2006/main">
  <c r="M75" i="1" l="1"/>
  <c r="M109" i="1"/>
  <c r="M23" i="1"/>
  <c r="L207" i="1" l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4" i="1"/>
  <c r="L15" i="1"/>
  <c r="L16" i="1"/>
  <c r="L17" i="1"/>
  <c r="L18" i="1"/>
  <c r="L19" i="1"/>
  <c r="L20" i="1"/>
  <c r="L21" i="1"/>
  <c r="L22" i="1"/>
  <c r="L23" i="1"/>
  <c r="L24" i="1"/>
  <c r="L13" i="1"/>
  <c r="L12" i="1"/>
  <c r="L11" i="1"/>
  <c r="L10" i="1"/>
  <c r="L9" i="1"/>
  <c r="L8" i="1"/>
  <c r="L7" i="1"/>
  <c r="F140" i="1" l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3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7" i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37" i="1"/>
  <c r="P136" i="1"/>
  <c r="P135" i="1"/>
  <c r="P130" i="1"/>
  <c r="P129" i="1"/>
  <c r="P127" i="1"/>
  <c r="P126" i="1"/>
  <c r="P125" i="1"/>
  <c r="P123" i="1"/>
  <c r="P122" i="1"/>
  <c r="P120" i="1"/>
  <c r="P119" i="1"/>
  <c r="P117" i="1"/>
  <c r="P116" i="1"/>
  <c r="P115" i="1"/>
  <c r="P114" i="1"/>
  <c r="P113" i="1"/>
  <c r="P112" i="1"/>
  <c r="P111" i="1"/>
  <c r="P110" i="1"/>
  <c r="P106" i="1"/>
  <c r="P103" i="1"/>
  <c r="P101" i="1"/>
  <c r="P100" i="1"/>
  <c r="P99" i="1"/>
  <c r="P97" i="1"/>
  <c r="P94" i="1"/>
  <c r="P93" i="1"/>
  <c r="P88" i="1"/>
  <c r="P85" i="1"/>
  <c r="P79" i="1"/>
  <c r="P78" i="1"/>
  <c r="P77" i="1"/>
  <c r="P74" i="1"/>
  <c r="P70" i="1"/>
  <c r="P68" i="1"/>
  <c r="P65" i="1"/>
  <c r="P63" i="1"/>
  <c r="P60" i="1"/>
  <c r="P58" i="1"/>
  <c r="P57" i="1"/>
  <c r="P56" i="1"/>
  <c r="P54" i="1"/>
  <c r="P53" i="1"/>
  <c r="P52" i="1"/>
  <c r="P51" i="1"/>
  <c r="P49" i="1"/>
  <c r="P42" i="1"/>
  <c r="P41" i="1"/>
  <c r="P35" i="1"/>
  <c r="P34" i="1"/>
  <c r="P33" i="1"/>
  <c r="P31" i="1"/>
  <c r="P30" i="1"/>
  <c r="P27" i="1"/>
  <c r="P25" i="1"/>
  <c r="P22" i="1"/>
  <c r="P20" i="1"/>
  <c r="P19" i="1"/>
  <c r="P17" i="1"/>
  <c r="P16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<sst xmlns="http://schemas.openxmlformats.org/spreadsheetml/2006/main" count="654" uniqueCount="227">
  <si>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</si>
  <si>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</si>
  <si>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</si>
  <si>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</si>
  <si>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</si>
  <si>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</si>
  <si>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</si>
  <si>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</si>
  <si>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</si>
  <si>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</si>
  <si>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</si>
  <si>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</si>
  <si>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</si>
  <si>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</si>
  <si>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</si>
  <si>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</si>
  <si>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</si>
  <si>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</si>
  <si>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</si>
  <si>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</si>
  <si>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</si>
  <si>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</si>
  <si>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</si>
  <si>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</si>
  <si>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</si>
  <si>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</si>
  <si>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</si>
  <si>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</si>
  <si>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</si>
  <si>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</si>
  <si>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</si>
  <si>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</si>
  <si>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</si>
  <si>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</si>
  <si>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</si>
  <si>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</si>
  <si>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</si>
  <si>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</si>
  <si>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</si>
  <si>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</si>
  <si>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</si>
  <si>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</si>
  <si>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</si>
  <si>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</si>
  <si>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</si>
  <si>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</si>
  <si>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</si>
  <si>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</si>
  <si>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</si>
  <si>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</si>
  <si>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</si>
  <si>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</si>
  <si>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</si>
  <si>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</si>
  <si>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</si>
  <si>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</si>
  <si>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</si>
  <si>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</si>
  <si>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</si>
  <si>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</si>
  <si>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</si>
  <si>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</si>
  <si>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</si>
  <si>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</si>
  <si>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</si>
  <si>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</si>
  <si>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</si>
  <si>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</si>
  <si>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</si>
  <si>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</si>
  <si>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</si>
  <si>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</si>
  <si>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</si>
  <si>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</si>
  <si>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</si>
  <si>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</si>
  <si>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</si>
  <si>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</si>
  <si>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</si>
  <si>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</si>
  <si>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</si>
  <si>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</si>
  <si>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</si>
  <si>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</si>
  <si>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</si>
  <si>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</si>
  <si>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</si>
  <si>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</si>
  <si>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</si>
  <si>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</si>
  <si>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</si>
  <si>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</si>
  <si>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</si>
  <si>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</si>
  <si>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</si>
  <si>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</si>
  <si>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</si>
  <si>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</si>
  <si>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</si>
  <si>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</si>
  <si>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</si>
  <si>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</si>
  <si>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</si>
  <si>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</si>
  <si>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</si>
  <si>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</si>
  <si>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</si>
  <si>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</si>
  <si>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</si>
  <si>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</si>
  <si>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</si>
  <si>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</si>
  <si>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Educational Technology Notes Series XVII (Spring 2017)</t>
  </si>
  <si>
    <t>Based on Actual 2016-2017 Fall Membership</t>
  </si>
  <si>
    <t>Number of Schools in 2016-2017 Fall Membership &amp; Regional Programs</t>
  </si>
  <si>
    <t>Base Division VPSA Technology Grant FY 2017</t>
  </si>
  <si>
    <t>Total VPSA Technology Grant FY 2017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</si>
  <si>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</si>
  <si>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</si>
  <si>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</si>
  <si>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</si>
  <si>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</si>
  <si>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</si>
  <si>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</si>
  <si>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</si>
  <si>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</si>
  <si>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</si>
  <si>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</si>
  <si>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</si>
  <si>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</si>
  <si>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</si>
  <si>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</si>
  <si>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</si>
  <si>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</si>
  <si>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</si>
  <si>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</si>
  <si>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</si>
  <si>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</si>
  <si>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</si>
  <si>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</si>
  <si>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</si>
  <si>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</si>
  <si>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</si>
  <si>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</si>
  <si>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</si>
  <si>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</si>
  <si>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</si>
  <si>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</si>
  <si>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</si>
  <si>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</si>
  <si>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</si>
  <si>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</si>
  <si>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</si>
  <si>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</si>
  <si>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</si>
  <si>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</si>
  <si>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</si>
  <si>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</si>
  <si>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</si>
  <si>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</si>
  <si>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</si>
  <si>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</si>
  <si>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</si>
  <si>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</si>
  <si>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</si>
  <si>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</si>
  <si>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</si>
  <si>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</si>
  <si>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</si>
  <si>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</si>
  <si>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</si>
  <si>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</si>
  <si>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</si>
  <si>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</si>
  <si>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</si>
  <si>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</si>
  <si>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</si>
  <si>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</si>
  <si>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</si>
  <si>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</si>
  <si>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</si>
  <si>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</si>
  <si>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</si>
  <si>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</si>
  <si>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</si>
  <si>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</si>
  <si>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</si>
  <si>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</si>
  <si>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</si>
  <si>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</si>
  <si>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</si>
  <si>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</si>
  <si>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</si>
  <si>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</si>
  <si>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</si>
  <si>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</si>
  <si>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</si>
  <si>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</si>
  <si>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</si>
  <si>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</si>
  <si>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</si>
  <si>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</si>
  <si>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</si>
  <si>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</si>
  <si>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</si>
  <si>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</si>
  <si>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</si>
  <si>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</si>
  <si>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</si>
  <si>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</si>
  <si>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</si>
  <si>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</si>
  <si>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</si>
  <si>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</si>
  <si>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</si>
  <si>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</si>
  <si>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</si>
  <si>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</si>
  <si>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</si>
  <si>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</si>
  <si>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</si>
  <si>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</si>
  <si>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Purpose of this table is to provide initial grant balances and current balances for Series XVII</t>
  </si>
  <si>
    <t>End of workbook</t>
  </si>
  <si>
    <t>No data</t>
  </si>
  <si>
    <t>Base Division Grant Balance as of 5/22/2019</t>
  </si>
  <si>
    <t>e-Learning Backpack Balance as of 5/22/2019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</si>
</sst>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J64" activePane="bottomRight" state="frozen"/>
      <selection pane="topRight" activeCell="C1" sqref="C1"/>
      <selection pane="bottomLeft" activeCell="A7" sqref="A7"/>
      <selection pane="bottomRight" activeCell="A75" sqref="A75:XFD75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223</v>
      </c>
      <c r="R2" s="1"/>
      <c r="S2" s="1"/>
      <c r="T2" s="1"/>
      <c r="U2" s="1"/>
    </row>
    <row r="3" spans="1:21" ht="15" customHeight="1" thickBot="1" x14ac:dyDescent="0.3">
      <c r="A3" s="39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113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114</v>
      </c>
      <c r="D6" s="10" t="s">
        <v>4</v>
      </c>
      <c r="E6" s="10" t="s">
        <v>5</v>
      </c>
      <c r="F6" s="10" t="s">
        <v>115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116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444</v>
      </c>
      <c r="J7" s="28">
        <v>177600</v>
      </c>
      <c r="K7" s="28">
        <v>184800</v>
      </c>
      <c r="L7" s="20">
        <f t="shared" ref="L7:L13" si="0">F7+K7</f>
        <v>520800</v>
      </c>
      <c r="M7" s="28">
        <v>486.59999999997672</v>
      </c>
      <c r="N7" s="21">
        <f>M7/F7</f>
        <v>1.4482142857142164E-3</v>
      </c>
      <c r="O7" s="28">
        <v>16327.64</v>
      </c>
      <c r="P7" s="15">
        <f>O7/K7</f>
        <v>8.8353030303030294E-2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26</v>
      </c>
      <c r="D8" s="20">
        <v>676000</v>
      </c>
      <c r="E8" s="20">
        <v>50000</v>
      </c>
      <c r="F8" s="20">
        <f t="shared" ref="F8:F71" si="1">D8+E8</f>
        <v>726000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726000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210971.81</v>
      </c>
      <c r="N9" s="21">
        <f t="shared" si="2"/>
        <v>0.91726873913043472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56720</v>
      </c>
      <c r="N10" s="21">
        <f t="shared" si="2"/>
        <v>0.44312499999999999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10</v>
      </c>
      <c r="D11" s="20">
        <v>260000</v>
      </c>
      <c r="E11" s="20">
        <v>50000</v>
      </c>
      <c r="F11" s="20">
        <f t="shared" si="1"/>
        <v>310000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310000</v>
      </c>
      <c r="M11" s="28">
        <v>163010.63</v>
      </c>
      <c r="N11" s="21">
        <f t="shared" si="2"/>
        <v>0.52584074193548391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2</v>
      </c>
      <c r="H13" s="28">
        <v>4800</v>
      </c>
      <c r="I13" s="28">
        <v>610</v>
      </c>
      <c r="J13" s="28">
        <v>244000</v>
      </c>
      <c r="K13" s="28">
        <v>248800</v>
      </c>
      <c r="L13" s="20">
        <f t="shared" si="0"/>
        <v>1130800</v>
      </c>
      <c r="M13" s="28">
        <v>0</v>
      </c>
      <c r="N13" s="21">
        <f t="shared" si="2"/>
        <v>0</v>
      </c>
      <c r="O13" s="28">
        <v>0</v>
      </c>
      <c r="P13" s="15">
        <f t="shared" ref="P13:P70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20</v>
      </c>
      <c r="D14" s="20">
        <v>520000</v>
      </c>
      <c r="E14" s="20">
        <v>50000</v>
      </c>
      <c r="F14" s="20">
        <f t="shared" si="1"/>
        <v>570000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570000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117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2</v>
      </c>
      <c r="H16" s="28">
        <v>4800</v>
      </c>
      <c r="I16" s="28">
        <v>468</v>
      </c>
      <c r="J16" s="28">
        <v>187200</v>
      </c>
      <c r="K16" s="28">
        <v>192000</v>
      </c>
      <c r="L16" s="20">
        <f t="shared" si="4"/>
        <v>786000</v>
      </c>
      <c r="M16" s="28">
        <v>0</v>
      </c>
      <c r="N16" s="21">
        <f t="shared" si="2"/>
        <v>0</v>
      </c>
      <c r="O16" s="28">
        <v>192000</v>
      </c>
      <c r="P16" s="15">
        <f t="shared" si="3"/>
        <v>1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118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1</v>
      </c>
      <c r="H17" s="28">
        <v>2400</v>
      </c>
      <c r="I17" s="28">
        <v>53</v>
      </c>
      <c r="J17" s="28">
        <v>21200</v>
      </c>
      <c r="K17" s="28">
        <v>23600</v>
      </c>
      <c r="L17" s="20">
        <f t="shared" si="4"/>
        <v>125600</v>
      </c>
      <c r="M17" s="28">
        <v>102000</v>
      </c>
      <c r="N17" s="21">
        <f t="shared" si="2"/>
        <v>1</v>
      </c>
      <c r="O17" s="28">
        <v>23600</v>
      </c>
      <c r="P17" s="15">
        <f t="shared" si="3"/>
        <v>1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1</v>
      </c>
      <c r="H19" s="28">
        <v>2400</v>
      </c>
      <c r="I19" s="28">
        <v>133</v>
      </c>
      <c r="J19" s="28">
        <v>53200</v>
      </c>
      <c r="K19" s="28">
        <v>55600</v>
      </c>
      <c r="L19" s="20">
        <f t="shared" si="4"/>
        <v>235600</v>
      </c>
      <c r="M19" s="28">
        <v>13586</v>
      </c>
      <c r="N19" s="21">
        <f t="shared" si="2"/>
        <v>7.5477777777777783E-2</v>
      </c>
      <c r="O19" s="28">
        <v>55600</v>
      </c>
      <c r="P19" s="15">
        <f t="shared" si="3"/>
        <v>1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119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2</v>
      </c>
      <c r="H20" s="28">
        <v>4800</v>
      </c>
      <c r="I20" s="28">
        <v>78</v>
      </c>
      <c r="J20" s="28">
        <v>31200</v>
      </c>
      <c r="K20" s="28">
        <v>36000</v>
      </c>
      <c r="L20" s="20">
        <f t="shared" si="4"/>
        <v>320000</v>
      </c>
      <c r="M20" s="28">
        <v>284000</v>
      </c>
      <c r="N20" s="21">
        <f t="shared" si="2"/>
        <v>1</v>
      </c>
      <c r="O20" s="28">
        <v>36000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1</v>
      </c>
      <c r="H22" s="28">
        <v>2400</v>
      </c>
      <c r="I22" s="28">
        <v>214</v>
      </c>
      <c r="J22" s="28">
        <v>85600</v>
      </c>
      <c r="K22" s="28">
        <v>88000</v>
      </c>
      <c r="L22" s="20">
        <f t="shared" si="4"/>
        <v>476000</v>
      </c>
      <c r="M22" s="28">
        <v>0</v>
      </c>
      <c r="N22" s="21">
        <f t="shared" si="2"/>
        <v>0</v>
      </c>
      <c r="O22" s="28">
        <v>0</v>
      </c>
      <c r="P22" s="15">
        <f t="shared" si="3"/>
        <v>0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f>180000-227.22-179772.78</f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284000</v>
      </c>
      <c r="N24" s="21">
        <f t="shared" si="2"/>
        <v>1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120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1</v>
      </c>
      <c r="H25" s="28">
        <v>2400</v>
      </c>
      <c r="I25" s="28">
        <v>68</v>
      </c>
      <c r="J25" s="28">
        <v>27200</v>
      </c>
      <c r="K25" s="28">
        <v>29600</v>
      </c>
      <c r="L25" s="20">
        <f t="shared" si="4"/>
        <v>131600</v>
      </c>
      <c r="M25" s="28">
        <v>8814.36</v>
      </c>
      <c r="N25" s="21">
        <f t="shared" si="2"/>
        <v>8.6415294117647062E-2</v>
      </c>
      <c r="O25" s="28">
        <v>29600</v>
      </c>
      <c r="P25" s="15">
        <f t="shared" si="3"/>
        <v>1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2</v>
      </c>
      <c r="H27" s="28">
        <v>4800</v>
      </c>
      <c r="I27" s="28">
        <v>537</v>
      </c>
      <c r="J27" s="28">
        <v>214800</v>
      </c>
      <c r="K27" s="28">
        <v>219600</v>
      </c>
      <c r="L27" s="20">
        <f t="shared" si="4"/>
        <v>1855600</v>
      </c>
      <c r="M27" s="28">
        <v>0</v>
      </c>
      <c r="N27" s="21">
        <f t="shared" si="2"/>
        <v>0</v>
      </c>
      <c r="O27" s="28">
        <v>219600</v>
      </c>
      <c r="P27" s="15">
        <f t="shared" si="3"/>
        <v>1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1</v>
      </c>
      <c r="H30" s="28">
        <v>2400</v>
      </c>
      <c r="I30" s="28">
        <v>373</v>
      </c>
      <c r="J30" s="28">
        <v>149200</v>
      </c>
      <c r="K30" s="28">
        <v>151600</v>
      </c>
      <c r="L30" s="20">
        <f t="shared" si="4"/>
        <v>461600</v>
      </c>
      <c r="M30" s="28">
        <v>0</v>
      </c>
      <c r="N30" s="21">
        <f t="shared" si="2"/>
        <v>0</v>
      </c>
      <c r="O30" s="28">
        <v>0</v>
      </c>
      <c r="P30" s="15">
        <f t="shared" si="3"/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1</v>
      </c>
      <c r="H31" s="28">
        <v>2400</v>
      </c>
      <c r="I31" s="28">
        <v>112</v>
      </c>
      <c r="J31" s="28">
        <v>44800</v>
      </c>
      <c r="K31" s="28">
        <v>47200</v>
      </c>
      <c r="L31" s="20">
        <f t="shared" si="4"/>
        <v>175200</v>
      </c>
      <c r="M31" s="28">
        <v>0</v>
      </c>
      <c r="N31" s="21">
        <f t="shared" si="2"/>
        <v>0</v>
      </c>
      <c r="O31" s="28">
        <v>0</v>
      </c>
      <c r="P31" s="15">
        <f t="shared" si="3"/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0</v>
      </c>
      <c r="N32" s="21">
        <f t="shared" si="2"/>
        <v>0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1</v>
      </c>
      <c r="H33" s="28">
        <v>2400</v>
      </c>
      <c r="I33" s="28">
        <v>399</v>
      </c>
      <c r="J33" s="28">
        <v>159600</v>
      </c>
      <c r="K33" s="28">
        <v>162000</v>
      </c>
      <c r="L33" s="20">
        <f t="shared" si="4"/>
        <v>394000</v>
      </c>
      <c r="M33" s="28">
        <v>0</v>
      </c>
      <c r="N33" s="21">
        <f t="shared" si="2"/>
        <v>0</v>
      </c>
      <c r="O33" s="28">
        <v>0</v>
      </c>
      <c r="P33" s="15">
        <f t="shared" si="3"/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1</v>
      </c>
      <c r="H34" s="28">
        <v>2400</v>
      </c>
      <c r="I34" s="28">
        <v>105</v>
      </c>
      <c r="J34" s="28">
        <v>42000</v>
      </c>
      <c r="K34" s="28">
        <v>44400</v>
      </c>
      <c r="L34" s="20">
        <f t="shared" si="4"/>
        <v>172400</v>
      </c>
      <c r="M34" s="28">
        <v>7078</v>
      </c>
      <c r="N34" s="21">
        <f t="shared" si="2"/>
        <v>5.5296875000000002E-2</v>
      </c>
      <c r="O34" s="28">
        <v>44400</v>
      </c>
      <c r="P34" s="15">
        <f t="shared" si="3"/>
        <v>1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7</v>
      </c>
      <c r="H35" s="28">
        <v>16800</v>
      </c>
      <c r="I35" s="28">
        <v>2675</v>
      </c>
      <c r="J35" s="28">
        <v>1070000</v>
      </c>
      <c r="K35" s="28">
        <v>1086800</v>
      </c>
      <c r="L35" s="20">
        <f t="shared" si="4"/>
        <v>6180800</v>
      </c>
      <c r="M35" s="28">
        <v>0</v>
      </c>
      <c r="N35" s="21">
        <f t="shared" si="2"/>
        <v>0</v>
      </c>
      <c r="O35" s="28">
        <v>1086800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0</v>
      </c>
      <c r="N36" s="21">
        <f t="shared" si="2"/>
        <v>0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136000</v>
      </c>
      <c r="N38" s="21">
        <f t="shared" si="2"/>
        <v>0.75555555555555554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132</v>
      </c>
      <c r="J41" s="28">
        <v>52800</v>
      </c>
      <c r="K41" s="28">
        <v>55200</v>
      </c>
      <c r="L41" s="20">
        <f t="shared" si="4"/>
        <v>235200</v>
      </c>
      <c r="M41" s="28">
        <v>180000</v>
      </c>
      <c r="N41" s="21">
        <f t="shared" si="2"/>
        <v>1</v>
      </c>
      <c r="O41" s="28">
        <v>26986.32</v>
      </c>
      <c r="P41" s="15">
        <f t="shared" si="3"/>
        <v>0.48888260869565214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121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1</v>
      </c>
      <c r="H42" s="28">
        <v>2400</v>
      </c>
      <c r="I42" s="28">
        <v>471</v>
      </c>
      <c r="J42" s="28">
        <v>188400</v>
      </c>
      <c r="K42" s="28">
        <v>190800</v>
      </c>
      <c r="L42" s="20">
        <f t="shared" si="4"/>
        <v>448800</v>
      </c>
      <c r="M42" s="28">
        <v>0</v>
      </c>
      <c r="N42" s="21">
        <f t="shared" si="2"/>
        <v>0</v>
      </c>
      <c r="O42" s="28">
        <v>0</v>
      </c>
      <c r="P42" s="15">
        <f t="shared" si="3"/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122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2</v>
      </c>
      <c r="H49" s="28">
        <v>4800</v>
      </c>
      <c r="I49" s="28">
        <v>971</v>
      </c>
      <c r="J49" s="28">
        <v>388400</v>
      </c>
      <c r="K49" s="28">
        <v>393200</v>
      </c>
      <c r="L49" s="20">
        <f t="shared" si="4"/>
        <v>2185200</v>
      </c>
      <c r="M49" s="28">
        <v>39828.580000000075</v>
      </c>
      <c r="N49" s="21">
        <f t="shared" si="2"/>
        <v>2.2225770089285755E-2</v>
      </c>
      <c r="O49" s="28">
        <v>393200</v>
      </c>
      <c r="P49" s="15">
        <f t="shared" si="3"/>
        <v>1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123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1</v>
      </c>
      <c r="H51" s="28">
        <v>2400</v>
      </c>
      <c r="I51" s="28">
        <v>10</v>
      </c>
      <c r="J51" s="28">
        <v>4000</v>
      </c>
      <c r="K51" s="28">
        <v>6400</v>
      </c>
      <c r="L51" s="20">
        <f t="shared" si="4"/>
        <v>108400</v>
      </c>
      <c r="M51" s="28">
        <v>0</v>
      </c>
      <c r="N51" s="21">
        <f t="shared" si="2"/>
        <v>0</v>
      </c>
      <c r="O51" s="28">
        <v>6400</v>
      </c>
      <c r="P51" s="15">
        <f t="shared" si="3"/>
        <v>1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124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1</v>
      </c>
      <c r="H52" s="28">
        <v>2400</v>
      </c>
      <c r="I52" s="28">
        <v>130</v>
      </c>
      <c r="J52" s="28">
        <v>52000</v>
      </c>
      <c r="K52" s="28">
        <v>54400</v>
      </c>
      <c r="L52" s="20">
        <f t="shared" si="4"/>
        <v>338400</v>
      </c>
      <c r="M52" s="28">
        <v>0</v>
      </c>
      <c r="N52" s="21">
        <f t="shared" si="2"/>
        <v>0</v>
      </c>
      <c r="O52" s="28">
        <v>0</v>
      </c>
      <c r="P52" s="15">
        <f t="shared" si="3"/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345</v>
      </c>
      <c r="J53" s="28">
        <v>138000</v>
      </c>
      <c r="K53" s="28">
        <v>140400</v>
      </c>
      <c r="L53" s="20">
        <f t="shared" si="4"/>
        <v>320400</v>
      </c>
      <c r="M53" s="28">
        <v>0</v>
      </c>
      <c r="N53" s="21">
        <f t="shared" si="2"/>
        <v>0</v>
      </c>
      <c r="O53" s="28">
        <v>140400</v>
      </c>
      <c r="P53" s="15">
        <f t="shared" si="3"/>
        <v>1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125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1</v>
      </c>
      <c r="H54" s="28">
        <v>2400</v>
      </c>
      <c r="I54" s="28">
        <v>52</v>
      </c>
      <c r="J54" s="28">
        <v>20800</v>
      </c>
      <c r="K54" s="28">
        <v>23200</v>
      </c>
      <c r="L54" s="20">
        <f t="shared" si="4"/>
        <v>151200</v>
      </c>
      <c r="M54" s="28">
        <v>128000</v>
      </c>
      <c r="N54" s="21">
        <f t="shared" si="2"/>
        <v>1</v>
      </c>
      <c r="O54" s="28">
        <v>23200</v>
      </c>
      <c r="P54" s="15">
        <f t="shared" si="3"/>
        <v>1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154000</v>
      </c>
      <c r="N55" s="21">
        <f t="shared" si="2"/>
        <v>1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126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1</v>
      </c>
      <c r="H56" s="28">
        <v>2400</v>
      </c>
      <c r="I56" s="28">
        <v>98</v>
      </c>
      <c r="J56" s="28">
        <v>39200</v>
      </c>
      <c r="K56" s="28">
        <v>41600</v>
      </c>
      <c r="L56" s="20">
        <f t="shared" si="4"/>
        <v>169600</v>
      </c>
      <c r="M56" s="28">
        <v>112723.33</v>
      </c>
      <c r="N56" s="21">
        <f t="shared" si="2"/>
        <v>0.88065101562500003</v>
      </c>
      <c r="O56" s="28">
        <v>41600</v>
      </c>
      <c r="P56" s="15">
        <f t="shared" si="3"/>
        <v>1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127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1</v>
      </c>
      <c r="H57" s="28">
        <v>2400</v>
      </c>
      <c r="I57" s="28">
        <v>215</v>
      </c>
      <c r="J57" s="28">
        <v>86000</v>
      </c>
      <c r="K57" s="28">
        <v>88400</v>
      </c>
      <c r="L57" s="20">
        <f t="shared" si="4"/>
        <v>398400</v>
      </c>
      <c r="M57" s="28">
        <v>0</v>
      </c>
      <c r="N57" s="21">
        <f t="shared" si="2"/>
        <v>0</v>
      </c>
      <c r="O57" s="28">
        <v>0</v>
      </c>
      <c r="P57" s="15">
        <f t="shared" si="3"/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128</v>
      </c>
      <c r="C58" s="19">
        <v>87</v>
      </c>
      <c r="D58" s="20">
        <v>2262000</v>
      </c>
      <c r="E58" s="20">
        <v>50000</v>
      </c>
      <c r="F58" s="20">
        <f t="shared" si="1"/>
        <v>2312000</v>
      </c>
      <c r="G58" s="28">
        <v>1</v>
      </c>
      <c r="H58" s="28">
        <v>2400</v>
      </c>
      <c r="I58" s="28">
        <v>398</v>
      </c>
      <c r="J58" s="28">
        <v>159200</v>
      </c>
      <c r="K58" s="28">
        <v>161600</v>
      </c>
      <c r="L58" s="20">
        <f t="shared" si="4"/>
        <v>2473600</v>
      </c>
      <c r="M58" s="28">
        <v>0</v>
      </c>
      <c r="N58" s="21">
        <f t="shared" si="2"/>
        <v>0</v>
      </c>
      <c r="O58" s="28">
        <v>0</v>
      </c>
      <c r="P58" s="15">
        <f t="shared" si="3"/>
        <v>0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129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1</v>
      </c>
      <c r="H60" s="28">
        <v>2400</v>
      </c>
      <c r="I60" s="28">
        <v>119</v>
      </c>
      <c r="J60" s="28">
        <v>47600</v>
      </c>
      <c r="K60" s="28">
        <v>50000</v>
      </c>
      <c r="L60" s="20">
        <f t="shared" si="4"/>
        <v>204000</v>
      </c>
      <c r="M60" s="28">
        <v>0</v>
      </c>
      <c r="N60" s="21">
        <f t="shared" si="2"/>
        <v>0</v>
      </c>
      <c r="O60" s="28">
        <v>2400</v>
      </c>
      <c r="P60" s="15">
        <f t="shared" si="3"/>
        <v>4.8000000000000001E-2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1</v>
      </c>
      <c r="H63" s="28">
        <v>2400</v>
      </c>
      <c r="I63" s="28">
        <v>148</v>
      </c>
      <c r="J63" s="28">
        <v>59200</v>
      </c>
      <c r="K63" s="28">
        <v>61600</v>
      </c>
      <c r="L63" s="20">
        <f t="shared" si="4"/>
        <v>319600</v>
      </c>
      <c r="M63" s="28">
        <v>0</v>
      </c>
      <c r="N63" s="21">
        <f t="shared" si="2"/>
        <v>0</v>
      </c>
      <c r="O63" s="28">
        <v>61600</v>
      </c>
      <c r="P63" s="15">
        <f t="shared" si="3"/>
        <v>1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130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3</v>
      </c>
      <c r="H65" s="28">
        <v>7200</v>
      </c>
      <c r="I65" s="28">
        <v>405</v>
      </c>
      <c r="J65" s="28">
        <v>162000</v>
      </c>
      <c r="K65" s="28">
        <v>169200</v>
      </c>
      <c r="L65" s="20">
        <f t="shared" si="4"/>
        <v>713200</v>
      </c>
      <c r="M65" s="28">
        <v>0</v>
      </c>
      <c r="N65" s="21">
        <f t="shared" si="2"/>
        <v>0</v>
      </c>
      <c r="O65" s="28">
        <v>0</v>
      </c>
      <c r="P65" s="15">
        <f t="shared" si="3"/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131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1</v>
      </c>
      <c r="H68" s="28">
        <v>2400</v>
      </c>
      <c r="I68" s="28">
        <v>124</v>
      </c>
      <c r="J68" s="28">
        <v>49600</v>
      </c>
      <c r="K68" s="28">
        <v>52000</v>
      </c>
      <c r="L68" s="20">
        <f t="shared" si="4"/>
        <v>206000</v>
      </c>
      <c r="M68" s="28">
        <v>0</v>
      </c>
      <c r="N68" s="21">
        <f t="shared" si="2"/>
        <v>0</v>
      </c>
      <c r="O68" s="28">
        <v>0</v>
      </c>
      <c r="P68" s="15">
        <f t="shared" si="3"/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132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6</v>
      </c>
      <c r="D70" s="20">
        <v>156000</v>
      </c>
      <c r="E70" s="20">
        <v>50000</v>
      </c>
      <c r="F70" s="20">
        <f t="shared" si="1"/>
        <v>206000</v>
      </c>
      <c r="G70" s="28">
        <v>1</v>
      </c>
      <c r="H70" s="28">
        <v>2400</v>
      </c>
      <c r="I70" s="28">
        <v>173</v>
      </c>
      <c r="J70" s="28">
        <v>69200</v>
      </c>
      <c r="K70" s="28">
        <v>71600</v>
      </c>
      <c r="L70" s="20">
        <f t="shared" si="4"/>
        <v>277600</v>
      </c>
      <c r="M70" s="28">
        <v>0</v>
      </c>
      <c r="N70" s="21">
        <f t="shared" si="2"/>
        <v>0</v>
      </c>
      <c r="O70" s="28">
        <v>71600</v>
      </c>
      <c r="P70" s="15">
        <f t="shared" si="3"/>
        <v>1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1</v>
      </c>
      <c r="H74" s="28">
        <v>2400</v>
      </c>
      <c r="I74" s="28">
        <v>204</v>
      </c>
      <c r="J74" s="28">
        <v>81600</v>
      </c>
      <c r="K74" s="28">
        <v>84000</v>
      </c>
      <c r="L74" s="20">
        <f t="shared" si="4"/>
        <v>602000</v>
      </c>
      <c r="M74" s="28">
        <v>0</v>
      </c>
      <c r="N74" s="21">
        <f t="shared" si="6"/>
        <v>0</v>
      </c>
      <c r="O74" s="28">
        <v>17210.399999999994</v>
      </c>
      <c r="P74" s="15">
        <f t="shared" ref="P74:P130" si="7">O74/K74</f>
        <v>0.20488571428571423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f>206000-206000</f>
        <v>0</v>
      </c>
      <c r="N75" s="21">
        <f t="shared" si="6"/>
        <v>0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133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3</v>
      </c>
      <c r="J77" s="28">
        <v>1200</v>
      </c>
      <c r="K77" s="28">
        <v>3600</v>
      </c>
      <c r="L77" s="20">
        <f t="shared" si="4"/>
        <v>261600</v>
      </c>
      <c r="M77" s="28">
        <v>0</v>
      </c>
      <c r="N77" s="21">
        <f t="shared" si="6"/>
        <v>0</v>
      </c>
      <c r="O77" s="28">
        <v>3600</v>
      </c>
      <c r="P77" s="15">
        <f t="shared" si="7"/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90</v>
      </c>
      <c r="D78" s="20">
        <v>2340000</v>
      </c>
      <c r="E78" s="20">
        <v>50000</v>
      </c>
      <c r="F78" s="20">
        <f t="shared" si="5"/>
        <v>2390000</v>
      </c>
      <c r="G78" s="28">
        <v>4</v>
      </c>
      <c r="H78" s="28">
        <v>9600</v>
      </c>
      <c r="I78" s="28">
        <v>2659</v>
      </c>
      <c r="J78" s="28">
        <v>1063600</v>
      </c>
      <c r="K78" s="28">
        <v>1073200</v>
      </c>
      <c r="L78" s="20">
        <f t="shared" ref="L78:L138" si="8">F78+K78</f>
        <v>3463200</v>
      </c>
      <c r="M78" s="28">
        <v>0</v>
      </c>
      <c r="N78" s="21">
        <f t="shared" si="6"/>
        <v>0</v>
      </c>
      <c r="O78" s="28">
        <v>1073200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1</v>
      </c>
      <c r="H79" s="28">
        <v>2400</v>
      </c>
      <c r="I79" s="28">
        <v>295</v>
      </c>
      <c r="J79" s="28">
        <v>118000</v>
      </c>
      <c r="K79" s="28">
        <v>120400</v>
      </c>
      <c r="L79" s="20">
        <f t="shared" si="8"/>
        <v>378400</v>
      </c>
      <c r="M79" s="28">
        <v>258000</v>
      </c>
      <c r="N79" s="21">
        <f t="shared" si="6"/>
        <v>1</v>
      </c>
      <c r="O79" s="28">
        <v>120400</v>
      </c>
      <c r="P79" s="15">
        <f t="shared" si="7"/>
        <v>1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134</v>
      </c>
      <c r="C85" s="19">
        <v>12</v>
      </c>
      <c r="D85" s="20">
        <v>312000</v>
      </c>
      <c r="E85" s="20">
        <v>50000</v>
      </c>
      <c r="F85" s="20">
        <f t="shared" si="5"/>
        <v>362000</v>
      </c>
      <c r="G85" s="28">
        <v>2</v>
      </c>
      <c r="H85" s="28">
        <v>4800</v>
      </c>
      <c r="I85" s="28">
        <v>176</v>
      </c>
      <c r="J85" s="28">
        <v>70400</v>
      </c>
      <c r="K85" s="28">
        <v>75200</v>
      </c>
      <c r="L85" s="20">
        <f t="shared" si="8"/>
        <v>437200</v>
      </c>
      <c r="M85" s="28">
        <v>0</v>
      </c>
      <c r="N85" s="21">
        <f t="shared" si="6"/>
        <v>0</v>
      </c>
      <c r="O85" s="28">
        <v>359.08000000000175</v>
      </c>
      <c r="P85" s="15">
        <f t="shared" si="7"/>
        <v>4.7750000000000231E-3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135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1</v>
      </c>
      <c r="H88" s="28">
        <v>2400</v>
      </c>
      <c r="I88" s="28">
        <v>75</v>
      </c>
      <c r="J88" s="28">
        <v>30000</v>
      </c>
      <c r="K88" s="28">
        <v>32400</v>
      </c>
      <c r="L88" s="20">
        <f t="shared" si="8"/>
        <v>420400</v>
      </c>
      <c r="M88" s="28">
        <v>0</v>
      </c>
      <c r="N88" s="21">
        <f t="shared" si="6"/>
        <v>0</v>
      </c>
      <c r="O88" s="28">
        <v>0</v>
      </c>
      <c r="P88" s="15">
        <f t="shared" si="7"/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101179</v>
      </c>
      <c r="N89" s="21">
        <f t="shared" si="6"/>
        <v>0.49116019417475726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v>853.97999999998137</v>
      </c>
      <c r="N90" s="21">
        <f t="shared" si="6"/>
        <v>1.0621641791044543E-3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136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1</v>
      </c>
      <c r="H93" s="28">
        <v>2400</v>
      </c>
      <c r="I93" s="28">
        <v>86</v>
      </c>
      <c r="J93" s="28">
        <v>34400</v>
      </c>
      <c r="K93" s="28">
        <v>36800</v>
      </c>
      <c r="L93" s="20">
        <f t="shared" si="8"/>
        <v>164800</v>
      </c>
      <c r="M93" s="28">
        <v>128000</v>
      </c>
      <c r="N93" s="21">
        <f t="shared" si="6"/>
        <v>1</v>
      </c>
      <c r="O93" s="28">
        <v>0</v>
      </c>
      <c r="P93" s="15">
        <f t="shared" si="7"/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1</v>
      </c>
      <c r="H94" s="28">
        <v>2400</v>
      </c>
      <c r="I94" s="28">
        <v>157</v>
      </c>
      <c r="J94" s="28">
        <v>62800</v>
      </c>
      <c r="K94" s="28">
        <v>65200</v>
      </c>
      <c r="L94" s="20">
        <f t="shared" si="8"/>
        <v>505200</v>
      </c>
      <c r="M94" s="28">
        <v>0</v>
      </c>
      <c r="N94" s="21">
        <f t="shared" si="6"/>
        <v>0</v>
      </c>
      <c r="O94" s="28">
        <v>0</v>
      </c>
      <c r="P94" s="15">
        <f t="shared" si="7"/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8</v>
      </c>
      <c r="D95" s="20">
        <v>208000</v>
      </c>
      <c r="E95" s="20">
        <v>50000</v>
      </c>
      <c r="F95" s="20">
        <f t="shared" si="5"/>
        <v>258000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258000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0</v>
      </c>
      <c r="N96" s="21">
        <f t="shared" si="6"/>
        <v>0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137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1</v>
      </c>
      <c r="H97" s="28">
        <v>2400</v>
      </c>
      <c r="I97" s="28">
        <v>120</v>
      </c>
      <c r="J97" s="28">
        <v>48000</v>
      </c>
      <c r="K97" s="28">
        <v>50400</v>
      </c>
      <c r="L97" s="20">
        <f t="shared" si="8"/>
        <v>204400</v>
      </c>
      <c r="M97" s="28">
        <v>0</v>
      </c>
      <c r="N97" s="21">
        <f t="shared" si="6"/>
        <v>0</v>
      </c>
      <c r="O97" s="28">
        <v>2800</v>
      </c>
      <c r="P97" s="15">
        <f t="shared" si="7"/>
        <v>5.5555555555555552E-2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12</v>
      </c>
      <c r="D98" s="20">
        <v>312000</v>
      </c>
      <c r="E98" s="20">
        <v>50000</v>
      </c>
      <c r="F98" s="20">
        <f t="shared" si="5"/>
        <v>362000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362000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138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1</v>
      </c>
      <c r="H99" s="28">
        <v>2400</v>
      </c>
      <c r="I99" s="28">
        <v>128</v>
      </c>
      <c r="J99" s="28">
        <v>51200</v>
      </c>
      <c r="K99" s="28">
        <v>53600</v>
      </c>
      <c r="L99" s="20">
        <f t="shared" si="8"/>
        <v>415600</v>
      </c>
      <c r="M99" s="28">
        <v>0</v>
      </c>
      <c r="N99" s="21">
        <f t="shared" si="6"/>
        <v>0</v>
      </c>
      <c r="O99" s="28">
        <v>0</v>
      </c>
      <c r="P99" s="15">
        <f t="shared" si="7"/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139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2</v>
      </c>
      <c r="H100" s="28">
        <v>4800</v>
      </c>
      <c r="I100" s="28">
        <v>154</v>
      </c>
      <c r="J100" s="28">
        <v>61600</v>
      </c>
      <c r="K100" s="28">
        <v>66400</v>
      </c>
      <c r="L100" s="20">
        <f t="shared" si="8"/>
        <v>610400</v>
      </c>
      <c r="M100" s="28">
        <v>544000</v>
      </c>
      <c r="N100" s="21">
        <f t="shared" si="6"/>
        <v>1</v>
      </c>
      <c r="O100" s="28">
        <v>66400</v>
      </c>
      <c r="P100" s="15">
        <f t="shared" si="7"/>
        <v>1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1077</v>
      </c>
      <c r="J101" s="28">
        <v>430800</v>
      </c>
      <c r="K101" s="28">
        <v>433200</v>
      </c>
      <c r="L101" s="20">
        <f t="shared" si="8"/>
        <v>899200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140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1</v>
      </c>
      <c r="H103" s="28">
        <v>2400</v>
      </c>
      <c r="I103" s="28">
        <v>62</v>
      </c>
      <c r="J103" s="28">
        <v>24800</v>
      </c>
      <c r="K103" s="28">
        <v>27200</v>
      </c>
      <c r="L103" s="20">
        <f t="shared" si="8"/>
        <v>181200</v>
      </c>
      <c r="M103" s="28">
        <v>0</v>
      </c>
      <c r="N103" s="21">
        <f t="shared" si="6"/>
        <v>0</v>
      </c>
      <c r="O103" s="28">
        <v>27200</v>
      </c>
      <c r="P103" s="15">
        <f t="shared" si="7"/>
        <v>1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141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1</v>
      </c>
      <c r="H106" s="28">
        <v>2400</v>
      </c>
      <c r="I106" s="28">
        <v>72</v>
      </c>
      <c r="J106" s="28">
        <v>28800</v>
      </c>
      <c r="K106" s="28">
        <v>31200</v>
      </c>
      <c r="L106" s="20">
        <f t="shared" si="8"/>
        <v>159200</v>
      </c>
      <c r="M106" s="28">
        <v>128000</v>
      </c>
      <c r="N106" s="21">
        <f t="shared" si="6"/>
        <v>1</v>
      </c>
      <c r="O106" s="28">
        <v>31200</v>
      </c>
      <c r="P106" s="15">
        <f t="shared" si="7"/>
        <v>1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11</v>
      </c>
      <c r="D107" s="20">
        <v>286000</v>
      </c>
      <c r="E107" s="20">
        <v>50000</v>
      </c>
      <c r="F107" s="20">
        <f t="shared" si="5"/>
        <v>336000</v>
      </c>
      <c r="G107" s="28">
        <v>1</v>
      </c>
      <c r="H107" s="28">
        <v>2400</v>
      </c>
      <c r="I107" s="28">
        <v>375</v>
      </c>
      <c r="J107" s="28">
        <v>150000</v>
      </c>
      <c r="K107" s="28">
        <v>152400</v>
      </c>
      <c r="L107" s="20">
        <f t="shared" si="8"/>
        <v>488400</v>
      </c>
      <c r="M107" s="28">
        <v>0</v>
      </c>
      <c r="N107" s="21">
        <f t="shared" si="6"/>
        <v>0</v>
      </c>
      <c r="O107" s="28">
        <v>2400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f>56726.5-7429.91</f>
        <v>49296.59</v>
      </c>
      <c r="N109" s="21">
        <f t="shared" si="6"/>
        <v>0.32010772727272724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142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105</v>
      </c>
      <c r="J110" s="28">
        <v>42000</v>
      </c>
      <c r="K110" s="28">
        <v>44400</v>
      </c>
      <c r="L110" s="20">
        <f t="shared" si="8"/>
        <v>172400</v>
      </c>
      <c r="M110" s="28">
        <v>0</v>
      </c>
      <c r="N110" s="21">
        <f t="shared" si="6"/>
        <v>0</v>
      </c>
      <c r="O110" s="28">
        <v>44400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3</v>
      </c>
      <c r="H111" s="28">
        <v>7200</v>
      </c>
      <c r="I111" s="28">
        <v>1404</v>
      </c>
      <c r="J111" s="28">
        <v>561600</v>
      </c>
      <c r="K111" s="28">
        <v>568800</v>
      </c>
      <c r="L111" s="20">
        <f t="shared" si="8"/>
        <v>1372800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143</v>
      </c>
      <c r="C112" s="19">
        <v>8</v>
      </c>
      <c r="D112" s="20">
        <v>208000</v>
      </c>
      <c r="E112" s="20">
        <v>50000</v>
      </c>
      <c r="F112" s="20">
        <f t="shared" si="5"/>
        <v>258000</v>
      </c>
      <c r="G112" s="28">
        <v>1</v>
      </c>
      <c r="H112" s="28">
        <v>2400</v>
      </c>
      <c r="I112" s="28">
        <v>456</v>
      </c>
      <c r="J112" s="28">
        <v>182400</v>
      </c>
      <c r="K112" s="28">
        <v>184800</v>
      </c>
      <c r="L112" s="20">
        <f t="shared" si="8"/>
        <v>442800</v>
      </c>
      <c r="M112" s="28">
        <v>0</v>
      </c>
      <c r="N112" s="21">
        <f t="shared" si="6"/>
        <v>0</v>
      </c>
      <c r="O112" s="28">
        <v>3492.8399999999965</v>
      </c>
      <c r="P112" s="15">
        <f t="shared" si="7"/>
        <v>1.8900649350649331E-2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144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1</v>
      </c>
      <c r="H113" s="28">
        <v>2400</v>
      </c>
      <c r="I113" s="28">
        <v>349</v>
      </c>
      <c r="J113" s="28">
        <v>139600</v>
      </c>
      <c r="K113" s="28">
        <v>142000</v>
      </c>
      <c r="L113" s="20">
        <f t="shared" si="8"/>
        <v>322000</v>
      </c>
      <c r="M113" s="28">
        <v>180000</v>
      </c>
      <c r="N113" s="21">
        <f t="shared" si="6"/>
        <v>1</v>
      </c>
      <c r="O113" s="28">
        <v>142000</v>
      </c>
      <c r="P113" s="15">
        <f t="shared" si="7"/>
        <v>1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145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2</v>
      </c>
      <c r="H114" s="28">
        <v>4800</v>
      </c>
      <c r="I114" s="28">
        <v>635</v>
      </c>
      <c r="J114" s="28">
        <v>254000</v>
      </c>
      <c r="K114" s="28">
        <v>258800</v>
      </c>
      <c r="L114" s="20">
        <f t="shared" si="8"/>
        <v>724800</v>
      </c>
      <c r="M114" s="28">
        <v>466000</v>
      </c>
      <c r="N114" s="21">
        <f t="shared" si="6"/>
        <v>1</v>
      </c>
      <c r="O114" s="28">
        <v>258800</v>
      </c>
      <c r="P114" s="15">
        <f t="shared" si="7"/>
        <v>1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146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1</v>
      </c>
      <c r="H115" s="28">
        <v>2400</v>
      </c>
      <c r="I115" s="28">
        <v>155</v>
      </c>
      <c r="J115" s="28">
        <v>62000</v>
      </c>
      <c r="K115" s="28">
        <v>64400</v>
      </c>
      <c r="L115" s="20">
        <f t="shared" si="8"/>
        <v>218400</v>
      </c>
      <c r="M115" s="28">
        <v>0</v>
      </c>
      <c r="N115" s="21">
        <f t="shared" si="6"/>
        <v>0</v>
      </c>
      <c r="O115" s="28">
        <v>0</v>
      </c>
      <c r="P115" s="15">
        <f t="shared" si="7"/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147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3</v>
      </c>
      <c r="H116" s="28">
        <v>7200</v>
      </c>
      <c r="I116" s="28">
        <v>830</v>
      </c>
      <c r="J116" s="28">
        <v>332000</v>
      </c>
      <c r="K116" s="28">
        <v>339200</v>
      </c>
      <c r="L116" s="20">
        <f t="shared" si="8"/>
        <v>1377200</v>
      </c>
      <c r="M116" s="28">
        <v>0</v>
      </c>
      <c r="N116" s="21">
        <f t="shared" si="6"/>
        <v>0</v>
      </c>
      <c r="O116" s="28">
        <v>7615</v>
      </c>
      <c r="P116" s="15">
        <f t="shared" si="7"/>
        <v>2.2449882075471699E-2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148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2</v>
      </c>
      <c r="H117" s="28">
        <v>4800</v>
      </c>
      <c r="I117" s="28">
        <v>928</v>
      </c>
      <c r="J117" s="28">
        <v>371200</v>
      </c>
      <c r="K117" s="28">
        <v>376000</v>
      </c>
      <c r="L117" s="20">
        <f t="shared" si="8"/>
        <v>1596000</v>
      </c>
      <c r="M117" s="28">
        <v>1220000</v>
      </c>
      <c r="N117" s="21">
        <f t="shared" si="6"/>
        <v>1</v>
      </c>
      <c r="O117" s="28">
        <v>376000</v>
      </c>
      <c r="P117" s="15">
        <f t="shared" si="7"/>
        <v>1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93882.19</v>
      </c>
      <c r="N118" s="21">
        <f t="shared" si="6"/>
        <v>0.92041362745098043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296</v>
      </c>
      <c r="J119" s="28">
        <v>118400</v>
      </c>
      <c r="K119" s="28">
        <v>120800</v>
      </c>
      <c r="L119" s="20">
        <f t="shared" si="8"/>
        <v>326800</v>
      </c>
      <c r="M119" s="28">
        <v>0</v>
      </c>
      <c r="N119" s="21">
        <f t="shared" si="6"/>
        <v>0</v>
      </c>
      <c r="O119" s="28">
        <v>0</v>
      </c>
      <c r="P119" s="15">
        <f t="shared" si="7"/>
        <v>0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149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2</v>
      </c>
      <c r="H120" s="28">
        <v>4800</v>
      </c>
      <c r="I120" s="28">
        <v>710</v>
      </c>
      <c r="J120" s="28">
        <v>284000</v>
      </c>
      <c r="K120" s="28">
        <v>288800</v>
      </c>
      <c r="L120" s="20">
        <f t="shared" si="8"/>
        <v>832800</v>
      </c>
      <c r="M120" s="28">
        <v>0</v>
      </c>
      <c r="N120" s="21">
        <f t="shared" si="6"/>
        <v>0</v>
      </c>
      <c r="O120" s="28">
        <v>0</v>
      </c>
      <c r="P120" s="15">
        <f t="shared" si="7"/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8728.570000000007</v>
      </c>
      <c r="N121" s="21">
        <f t="shared" si="6"/>
        <v>5.667902597402602E-2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150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8</v>
      </c>
      <c r="H122" s="28">
        <v>19200</v>
      </c>
      <c r="I122" s="28">
        <v>1610</v>
      </c>
      <c r="J122" s="28">
        <v>644000</v>
      </c>
      <c r="K122" s="28">
        <v>663200</v>
      </c>
      <c r="L122" s="20">
        <f t="shared" si="8"/>
        <v>1857200</v>
      </c>
      <c r="M122" s="28">
        <v>0</v>
      </c>
      <c r="N122" s="21">
        <f t="shared" si="6"/>
        <v>0</v>
      </c>
      <c r="O122" s="28">
        <v>663200</v>
      </c>
      <c r="P122" s="15">
        <f t="shared" si="7"/>
        <v>1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1</v>
      </c>
      <c r="H123" s="28">
        <v>2400</v>
      </c>
      <c r="I123" s="28">
        <v>445</v>
      </c>
      <c r="J123" s="28">
        <v>178000</v>
      </c>
      <c r="K123" s="28">
        <v>180400</v>
      </c>
      <c r="L123" s="20">
        <f t="shared" si="8"/>
        <v>854400</v>
      </c>
      <c r="M123" s="28">
        <v>0</v>
      </c>
      <c r="N123" s="21">
        <f t="shared" si="6"/>
        <v>0</v>
      </c>
      <c r="O123" s="28">
        <v>90800</v>
      </c>
      <c r="P123" s="15">
        <f t="shared" si="7"/>
        <v>0.50332594235033257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2</v>
      </c>
      <c r="H125" s="28">
        <v>4800</v>
      </c>
      <c r="I125" s="28">
        <v>763</v>
      </c>
      <c r="J125" s="28">
        <v>305200</v>
      </c>
      <c r="K125" s="28">
        <v>310000</v>
      </c>
      <c r="L125" s="20">
        <f t="shared" si="8"/>
        <v>828000</v>
      </c>
      <c r="M125" s="28">
        <v>518000</v>
      </c>
      <c r="N125" s="21">
        <f t="shared" si="6"/>
        <v>1</v>
      </c>
      <c r="O125" s="28">
        <v>310000</v>
      </c>
      <c r="P125" s="15">
        <f t="shared" si="7"/>
        <v>1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151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3</v>
      </c>
      <c r="H126" s="28">
        <v>7200</v>
      </c>
      <c r="I126" s="28">
        <v>1423</v>
      </c>
      <c r="J126" s="28">
        <v>569200</v>
      </c>
      <c r="K126" s="28">
        <v>576400</v>
      </c>
      <c r="L126" s="20">
        <f t="shared" si="8"/>
        <v>2758400</v>
      </c>
      <c r="M126" s="28">
        <v>0</v>
      </c>
      <c r="N126" s="21">
        <f t="shared" si="6"/>
        <v>0</v>
      </c>
      <c r="O126" s="28">
        <v>0</v>
      </c>
      <c r="P126" s="15">
        <f t="shared" si="7"/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234</v>
      </c>
      <c r="J127" s="28">
        <v>93600</v>
      </c>
      <c r="K127" s="28">
        <v>96000</v>
      </c>
      <c r="L127" s="20">
        <f t="shared" si="8"/>
        <v>302000</v>
      </c>
      <c r="M127" s="28">
        <v>0</v>
      </c>
      <c r="N127" s="21">
        <f t="shared" si="6"/>
        <v>0</v>
      </c>
      <c r="O127" s="28">
        <v>3862.5</v>
      </c>
      <c r="P127" s="15">
        <f t="shared" si="7"/>
        <v>4.0234375000000003E-2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6</v>
      </c>
      <c r="D129" s="20">
        <v>156000</v>
      </c>
      <c r="E129" s="20">
        <v>50000</v>
      </c>
      <c r="F129" s="20">
        <f t="shared" si="5"/>
        <v>206000</v>
      </c>
      <c r="G129" s="28">
        <v>1</v>
      </c>
      <c r="H129" s="28">
        <v>2400</v>
      </c>
      <c r="I129" s="28">
        <v>330</v>
      </c>
      <c r="J129" s="28">
        <v>132000</v>
      </c>
      <c r="K129" s="28">
        <v>134400</v>
      </c>
      <c r="L129" s="20">
        <f t="shared" si="8"/>
        <v>340400</v>
      </c>
      <c r="M129" s="28">
        <v>0</v>
      </c>
      <c r="N129" s="21">
        <f t="shared" si="6"/>
        <v>0</v>
      </c>
      <c r="O129" s="28">
        <v>4200</v>
      </c>
      <c r="P129" s="15">
        <f t="shared" si="7"/>
        <v>3.125E-2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1</v>
      </c>
      <c r="H130" s="28">
        <v>2400</v>
      </c>
      <c r="I130" s="28">
        <v>76</v>
      </c>
      <c r="J130" s="28">
        <v>30400</v>
      </c>
      <c r="K130" s="28">
        <v>32800</v>
      </c>
      <c r="L130" s="20">
        <f t="shared" si="8"/>
        <v>160800</v>
      </c>
      <c r="M130" s="28">
        <v>0</v>
      </c>
      <c r="N130" s="21">
        <f t="shared" si="6"/>
        <v>0</v>
      </c>
      <c r="O130" s="28">
        <v>32800</v>
      </c>
      <c r="P130" s="15">
        <f t="shared" si="7"/>
        <v>1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530568.22</v>
      </c>
      <c r="N131" s="21">
        <f t="shared" si="6"/>
        <v>0.43489198360655734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152</v>
      </c>
      <c r="C135" s="19">
        <v>8</v>
      </c>
      <c r="D135" s="20">
        <v>208000</v>
      </c>
      <c r="E135" s="20">
        <v>50000</v>
      </c>
      <c r="F135" s="20">
        <f t="shared" si="5"/>
        <v>258000</v>
      </c>
      <c r="G135" s="28">
        <v>1</v>
      </c>
      <c r="H135" s="28">
        <v>2400</v>
      </c>
      <c r="I135" s="28">
        <v>565</v>
      </c>
      <c r="J135" s="28">
        <v>226000</v>
      </c>
      <c r="K135" s="28">
        <v>228400</v>
      </c>
      <c r="L135" s="20">
        <f t="shared" si="8"/>
        <v>486400</v>
      </c>
      <c r="M135" s="28">
        <v>0</v>
      </c>
      <c r="N135" s="21">
        <f t="shared" si="6"/>
        <v>0</v>
      </c>
      <c r="O135" s="28">
        <v>0</v>
      </c>
      <c r="P135" s="15">
        <f t="shared" ref="P135:P137" si="9">O135/K135</f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10">D136+E136</f>
        <v>154000</v>
      </c>
      <c r="G136" s="28">
        <v>1</v>
      </c>
      <c r="H136" s="28">
        <v>2400</v>
      </c>
      <c r="I136" s="28">
        <v>329</v>
      </c>
      <c r="J136" s="28">
        <v>131600</v>
      </c>
      <c r="K136" s="28">
        <v>134000</v>
      </c>
      <c r="L136" s="20">
        <f t="shared" si="8"/>
        <v>288000</v>
      </c>
      <c r="M136" s="28">
        <v>0</v>
      </c>
      <c r="N136" s="21">
        <f t="shared" ref="N136:N199" si="11">M136/F136</f>
        <v>0</v>
      </c>
      <c r="O136" s="28">
        <v>0</v>
      </c>
      <c r="P136" s="15">
        <f t="shared" si="9"/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153</v>
      </c>
      <c r="C137" s="19">
        <v>2</v>
      </c>
      <c r="D137" s="20">
        <v>52000</v>
      </c>
      <c r="E137" s="20">
        <v>50000</v>
      </c>
      <c r="F137" s="20">
        <f t="shared" si="10"/>
        <v>102000</v>
      </c>
      <c r="G137" s="28">
        <v>1</v>
      </c>
      <c r="H137" s="28">
        <v>2400</v>
      </c>
      <c r="I137" s="28">
        <v>34</v>
      </c>
      <c r="J137" s="28">
        <v>13600</v>
      </c>
      <c r="K137" s="28">
        <v>16000</v>
      </c>
      <c r="L137" s="20">
        <f t="shared" si="8"/>
        <v>118000</v>
      </c>
      <c r="M137" s="28">
        <v>0</v>
      </c>
      <c r="N137" s="21">
        <f t="shared" si="11"/>
        <v>0</v>
      </c>
      <c r="O137" s="28">
        <v>0</v>
      </c>
      <c r="P137" s="15">
        <f t="shared" si="9"/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10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1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154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1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155</v>
      </c>
      <c r="C140" s="19">
        <v>1</v>
      </c>
      <c r="D140" s="20">
        <v>26000</v>
      </c>
      <c r="E140" s="26" t="s">
        <v>108</v>
      </c>
      <c r="F140" s="20">
        <f t="shared" ref="F140:F203" si="12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3">F140</f>
        <v>26000</v>
      </c>
      <c r="M140" s="28">
        <v>26000</v>
      </c>
      <c r="N140" s="21">
        <f t="shared" si="11"/>
        <v>1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156</v>
      </c>
      <c r="C141" s="19">
        <v>1</v>
      </c>
      <c r="D141" s="20">
        <v>26000</v>
      </c>
      <c r="E141" s="26" t="s">
        <v>108</v>
      </c>
      <c r="F141" s="20">
        <f t="shared" si="12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3"/>
        <v>26000</v>
      </c>
      <c r="M141" s="28">
        <v>0</v>
      </c>
      <c r="N141" s="21">
        <f t="shared" si="11"/>
        <v>0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157</v>
      </c>
      <c r="C142" s="19">
        <v>1</v>
      </c>
      <c r="D142" s="20">
        <v>26000</v>
      </c>
      <c r="E142" s="26" t="s">
        <v>108</v>
      </c>
      <c r="F142" s="20">
        <f t="shared" si="12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3"/>
        <v>26000</v>
      </c>
      <c r="M142" s="28">
        <v>26000</v>
      </c>
      <c r="N142" s="21">
        <f t="shared" si="11"/>
        <v>1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158</v>
      </c>
      <c r="C143" s="19">
        <v>1</v>
      </c>
      <c r="D143" s="20">
        <v>26000</v>
      </c>
      <c r="E143" s="26" t="s">
        <v>108</v>
      </c>
      <c r="F143" s="20">
        <f t="shared" si="12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3"/>
        <v>26000</v>
      </c>
      <c r="M143" s="28">
        <v>0</v>
      </c>
      <c r="N143" s="21">
        <f t="shared" si="11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159</v>
      </c>
      <c r="C144" s="19">
        <v>1</v>
      </c>
      <c r="D144" s="20">
        <v>26000</v>
      </c>
      <c r="E144" s="26" t="s">
        <v>108</v>
      </c>
      <c r="F144" s="20">
        <f t="shared" si="12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3"/>
        <v>26000</v>
      </c>
      <c r="M144" s="28">
        <v>0</v>
      </c>
      <c r="N144" s="21">
        <f t="shared" si="11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160</v>
      </c>
      <c r="C145" s="19">
        <v>1</v>
      </c>
      <c r="D145" s="20">
        <v>26000</v>
      </c>
      <c r="E145" s="26" t="s">
        <v>108</v>
      </c>
      <c r="F145" s="20">
        <f t="shared" si="12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3"/>
        <v>26000</v>
      </c>
      <c r="M145" s="28">
        <v>0</v>
      </c>
      <c r="N145" s="21">
        <f t="shared" si="11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161</v>
      </c>
      <c r="C146" s="19">
        <v>1</v>
      </c>
      <c r="D146" s="20">
        <v>26000</v>
      </c>
      <c r="E146" s="26" t="s">
        <v>108</v>
      </c>
      <c r="F146" s="20">
        <f t="shared" si="12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3"/>
        <v>26000</v>
      </c>
      <c r="M146" s="28">
        <v>26000</v>
      </c>
      <c r="N146" s="21">
        <f t="shared" si="11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162</v>
      </c>
      <c r="C147" s="19">
        <v>1</v>
      </c>
      <c r="D147" s="20">
        <v>26000</v>
      </c>
      <c r="E147" s="26" t="s">
        <v>108</v>
      </c>
      <c r="F147" s="20">
        <f t="shared" si="12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3"/>
        <v>26000</v>
      </c>
      <c r="M147" s="28">
        <v>0</v>
      </c>
      <c r="N147" s="21">
        <f t="shared" si="11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163</v>
      </c>
      <c r="C148" s="19">
        <v>1</v>
      </c>
      <c r="D148" s="20">
        <v>26000</v>
      </c>
      <c r="E148" s="26" t="s">
        <v>108</v>
      </c>
      <c r="F148" s="20">
        <f t="shared" si="12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3"/>
        <v>26000</v>
      </c>
      <c r="M148" s="28">
        <v>26000</v>
      </c>
      <c r="N148" s="21">
        <f t="shared" si="11"/>
        <v>1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164</v>
      </c>
      <c r="C149" s="19">
        <v>1</v>
      </c>
      <c r="D149" s="20">
        <v>26000</v>
      </c>
      <c r="E149" s="26" t="s">
        <v>108</v>
      </c>
      <c r="F149" s="20">
        <f t="shared" si="12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3"/>
        <v>26000</v>
      </c>
      <c r="M149" s="28">
        <v>0</v>
      </c>
      <c r="N149" s="21">
        <f t="shared" si="11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165</v>
      </c>
      <c r="C150" s="19">
        <v>1</v>
      </c>
      <c r="D150" s="20">
        <v>26000</v>
      </c>
      <c r="E150" s="26" t="s">
        <v>108</v>
      </c>
      <c r="F150" s="20">
        <f t="shared" si="12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3"/>
        <v>26000</v>
      </c>
      <c r="M150" s="28">
        <v>0</v>
      </c>
      <c r="N150" s="21">
        <f t="shared" si="11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166</v>
      </c>
      <c r="C151" s="19">
        <v>1</v>
      </c>
      <c r="D151" s="20">
        <v>26000</v>
      </c>
      <c r="E151" s="26" t="s">
        <v>108</v>
      </c>
      <c r="F151" s="20">
        <f t="shared" si="12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3"/>
        <v>26000</v>
      </c>
      <c r="M151" s="28">
        <v>0</v>
      </c>
      <c r="N151" s="21">
        <f t="shared" si="11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167</v>
      </c>
      <c r="C152" s="19">
        <v>1</v>
      </c>
      <c r="D152" s="20">
        <v>26000</v>
      </c>
      <c r="E152" s="26" t="s">
        <v>108</v>
      </c>
      <c r="F152" s="20">
        <f t="shared" si="12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3"/>
        <v>26000</v>
      </c>
      <c r="M152" s="28">
        <v>0</v>
      </c>
      <c r="N152" s="21">
        <f t="shared" si="11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168</v>
      </c>
      <c r="C153" s="19">
        <v>1</v>
      </c>
      <c r="D153" s="20">
        <v>26000</v>
      </c>
      <c r="E153" s="26" t="s">
        <v>108</v>
      </c>
      <c r="F153" s="20">
        <f t="shared" si="12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3"/>
        <v>26000</v>
      </c>
      <c r="M153" s="28">
        <v>26000</v>
      </c>
      <c r="N153" s="21">
        <f t="shared" si="11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169</v>
      </c>
      <c r="C154" s="19">
        <v>1</v>
      </c>
      <c r="D154" s="20">
        <v>26000</v>
      </c>
      <c r="E154" s="26" t="s">
        <v>108</v>
      </c>
      <c r="F154" s="20">
        <f t="shared" si="12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3"/>
        <v>26000</v>
      </c>
      <c r="M154" s="28">
        <v>0</v>
      </c>
      <c r="N154" s="21">
        <f t="shared" si="11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170</v>
      </c>
      <c r="C155" s="19">
        <v>1</v>
      </c>
      <c r="D155" s="20">
        <v>26000</v>
      </c>
      <c r="E155" s="26" t="s">
        <v>108</v>
      </c>
      <c r="F155" s="20">
        <f t="shared" si="12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3"/>
        <v>26000</v>
      </c>
      <c r="M155" s="28">
        <v>0</v>
      </c>
      <c r="N155" s="21">
        <f t="shared" si="11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171</v>
      </c>
      <c r="C156" s="19">
        <v>1</v>
      </c>
      <c r="D156" s="20">
        <v>26000</v>
      </c>
      <c r="E156" s="26" t="s">
        <v>108</v>
      </c>
      <c r="F156" s="20">
        <f t="shared" si="12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3"/>
        <v>26000</v>
      </c>
      <c r="M156" s="28">
        <v>0</v>
      </c>
      <c r="N156" s="21">
        <f t="shared" si="11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172</v>
      </c>
      <c r="C157" s="19">
        <v>1</v>
      </c>
      <c r="D157" s="20">
        <v>26000</v>
      </c>
      <c r="E157" s="26" t="s">
        <v>108</v>
      </c>
      <c r="F157" s="20">
        <f t="shared" si="12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3"/>
        <v>26000</v>
      </c>
      <c r="M157" s="28">
        <v>0</v>
      </c>
      <c r="N157" s="21">
        <f t="shared" si="11"/>
        <v>0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173</v>
      </c>
      <c r="C158" s="19">
        <v>1</v>
      </c>
      <c r="D158" s="20">
        <v>26000</v>
      </c>
      <c r="E158" s="26" t="s">
        <v>108</v>
      </c>
      <c r="F158" s="20">
        <f t="shared" si="12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3"/>
        <v>26000</v>
      </c>
      <c r="M158" s="28">
        <v>0</v>
      </c>
      <c r="N158" s="21">
        <f t="shared" si="11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174</v>
      </c>
      <c r="C159" s="19">
        <v>1</v>
      </c>
      <c r="D159" s="20">
        <v>26000</v>
      </c>
      <c r="E159" s="26" t="s">
        <v>108</v>
      </c>
      <c r="F159" s="20">
        <f t="shared" si="12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3"/>
        <v>26000</v>
      </c>
      <c r="M159" s="28">
        <v>4100.4599999999991</v>
      </c>
      <c r="N159" s="21">
        <f t="shared" si="11"/>
        <v>0.15770999999999996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175</v>
      </c>
      <c r="C160" s="19">
        <v>1</v>
      </c>
      <c r="D160" s="20">
        <v>26000</v>
      </c>
      <c r="E160" s="26" t="s">
        <v>108</v>
      </c>
      <c r="F160" s="20">
        <f t="shared" si="12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3"/>
        <v>26000</v>
      </c>
      <c r="M160" s="28">
        <v>26000</v>
      </c>
      <c r="N160" s="21">
        <f t="shared" si="11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176</v>
      </c>
      <c r="C161" s="19">
        <v>1</v>
      </c>
      <c r="D161" s="20">
        <v>26000</v>
      </c>
      <c r="E161" s="26" t="s">
        <v>108</v>
      </c>
      <c r="F161" s="20">
        <f t="shared" si="12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3"/>
        <v>26000</v>
      </c>
      <c r="M161" s="28">
        <v>26000</v>
      </c>
      <c r="N161" s="21">
        <f t="shared" si="11"/>
        <v>1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177</v>
      </c>
      <c r="C162" s="19">
        <v>1</v>
      </c>
      <c r="D162" s="20">
        <v>26000</v>
      </c>
      <c r="E162" s="26" t="s">
        <v>108</v>
      </c>
      <c r="F162" s="20">
        <f t="shared" si="12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3"/>
        <v>26000</v>
      </c>
      <c r="M162" s="28">
        <v>0</v>
      </c>
      <c r="N162" s="21">
        <f t="shared" si="11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178</v>
      </c>
      <c r="C163" s="19">
        <v>1</v>
      </c>
      <c r="D163" s="20">
        <v>26000</v>
      </c>
      <c r="E163" s="26" t="s">
        <v>108</v>
      </c>
      <c r="F163" s="20">
        <f t="shared" si="12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3"/>
        <v>26000</v>
      </c>
      <c r="M163" s="28">
        <v>0</v>
      </c>
      <c r="N163" s="21">
        <f t="shared" si="11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179</v>
      </c>
      <c r="C164" s="19">
        <v>1</v>
      </c>
      <c r="D164" s="20">
        <v>26000</v>
      </c>
      <c r="E164" s="26" t="s">
        <v>108</v>
      </c>
      <c r="F164" s="20">
        <f t="shared" si="12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3"/>
        <v>26000</v>
      </c>
      <c r="M164" s="28">
        <v>26000</v>
      </c>
      <c r="N164" s="21">
        <f t="shared" si="11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180</v>
      </c>
      <c r="C165" s="19">
        <v>1</v>
      </c>
      <c r="D165" s="20">
        <v>26000</v>
      </c>
      <c r="E165" s="26" t="s">
        <v>108</v>
      </c>
      <c r="F165" s="20">
        <f t="shared" si="12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3"/>
        <v>26000</v>
      </c>
      <c r="M165" s="28">
        <v>0</v>
      </c>
      <c r="N165" s="21">
        <f t="shared" si="11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181</v>
      </c>
      <c r="C166" s="19">
        <v>1</v>
      </c>
      <c r="D166" s="20">
        <v>26000</v>
      </c>
      <c r="E166" s="26" t="s">
        <v>108</v>
      </c>
      <c r="F166" s="20">
        <f t="shared" si="12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3"/>
        <v>26000</v>
      </c>
      <c r="M166" s="28">
        <v>0</v>
      </c>
      <c r="N166" s="21">
        <f t="shared" si="11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182</v>
      </c>
      <c r="C167" s="19">
        <v>1</v>
      </c>
      <c r="D167" s="20">
        <v>26000</v>
      </c>
      <c r="E167" s="26" t="s">
        <v>108</v>
      </c>
      <c r="F167" s="20">
        <f t="shared" si="12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3"/>
        <v>26000</v>
      </c>
      <c r="M167" s="28">
        <v>0</v>
      </c>
      <c r="N167" s="21">
        <f t="shared" si="11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183</v>
      </c>
      <c r="C168" s="19">
        <v>1</v>
      </c>
      <c r="D168" s="20">
        <v>26000</v>
      </c>
      <c r="E168" s="26" t="s">
        <v>108</v>
      </c>
      <c r="F168" s="20">
        <f t="shared" si="12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3"/>
        <v>26000</v>
      </c>
      <c r="M168" s="28">
        <v>0</v>
      </c>
      <c r="N168" s="21">
        <f t="shared" si="11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2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3"/>
        <v>26000</v>
      </c>
      <c r="M169" s="28">
        <v>0</v>
      </c>
      <c r="N169" s="21">
        <f t="shared" si="11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184</v>
      </c>
      <c r="C170" s="19">
        <v>1</v>
      </c>
      <c r="D170" s="20">
        <v>26000</v>
      </c>
      <c r="E170" s="26" t="s">
        <v>108</v>
      </c>
      <c r="F170" s="20">
        <f t="shared" si="12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3"/>
        <v>26000</v>
      </c>
      <c r="M170" s="28">
        <v>26000</v>
      </c>
      <c r="N170" s="21">
        <f t="shared" si="11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185</v>
      </c>
      <c r="C171" s="19">
        <v>1</v>
      </c>
      <c r="D171" s="20">
        <v>26000</v>
      </c>
      <c r="E171" s="26" t="s">
        <v>108</v>
      </c>
      <c r="F171" s="20">
        <f t="shared" si="12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3"/>
        <v>26000</v>
      </c>
      <c r="M171" s="28">
        <v>26000</v>
      </c>
      <c r="N171" s="21">
        <f t="shared" si="11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186</v>
      </c>
      <c r="C172" s="19">
        <v>1</v>
      </c>
      <c r="D172" s="20">
        <v>26000</v>
      </c>
      <c r="E172" s="26" t="s">
        <v>108</v>
      </c>
      <c r="F172" s="20">
        <f t="shared" si="12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3"/>
        <v>26000</v>
      </c>
      <c r="M172" s="28">
        <v>0</v>
      </c>
      <c r="N172" s="21">
        <f t="shared" si="11"/>
        <v>0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187</v>
      </c>
      <c r="C173" s="19">
        <v>1</v>
      </c>
      <c r="D173" s="20">
        <v>26000</v>
      </c>
      <c r="E173" s="26" t="s">
        <v>108</v>
      </c>
      <c r="F173" s="20">
        <f t="shared" si="12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3"/>
        <v>26000</v>
      </c>
      <c r="M173" s="28">
        <v>0</v>
      </c>
      <c r="N173" s="21">
        <f t="shared" si="11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188</v>
      </c>
      <c r="C174" s="19">
        <v>1</v>
      </c>
      <c r="D174" s="20">
        <v>26000</v>
      </c>
      <c r="E174" s="26" t="s">
        <v>108</v>
      </c>
      <c r="F174" s="20">
        <f t="shared" si="12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3"/>
        <v>26000</v>
      </c>
      <c r="M174" s="28">
        <v>0</v>
      </c>
      <c r="N174" s="21">
        <f t="shared" si="11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189</v>
      </c>
      <c r="C175" s="19">
        <v>1</v>
      </c>
      <c r="D175" s="20">
        <v>26000</v>
      </c>
      <c r="E175" s="26" t="s">
        <v>108</v>
      </c>
      <c r="F175" s="20">
        <f t="shared" si="12"/>
        <v>26000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3"/>
        <v>26000</v>
      </c>
      <c r="M175" s="28">
        <v>0</v>
      </c>
      <c r="N175" s="21">
        <f t="shared" si="11"/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190</v>
      </c>
      <c r="C176" s="19">
        <v>1</v>
      </c>
      <c r="D176" s="20">
        <v>26000</v>
      </c>
      <c r="E176" s="26" t="s">
        <v>108</v>
      </c>
      <c r="F176" s="20">
        <f t="shared" si="12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3"/>
        <v>26000</v>
      </c>
      <c r="M176" s="28">
        <v>26000</v>
      </c>
      <c r="N176" s="21">
        <f t="shared" si="11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191</v>
      </c>
      <c r="C177" s="19">
        <v>1</v>
      </c>
      <c r="D177" s="20">
        <v>26000</v>
      </c>
      <c r="E177" s="26" t="s">
        <v>108</v>
      </c>
      <c r="F177" s="20">
        <f t="shared" si="12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3"/>
        <v>26000</v>
      </c>
      <c r="M177" s="28">
        <v>0</v>
      </c>
      <c r="N177" s="21">
        <f t="shared" si="11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192</v>
      </c>
      <c r="C178" s="19">
        <v>1</v>
      </c>
      <c r="D178" s="20">
        <v>26000</v>
      </c>
      <c r="E178" s="26" t="s">
        <v>108</v>
      </c>
      <c r="F178" s="20">
        <f t="shared" si="12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3"/>
        <v>26000</v>
      </c>
      <c r="M178" s="28">
        <v>26000</v>
      </c>
      <c r="N178" s="21">
        <f t="shared" si="11"/>
        <v>1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193</v>
      </c>
      <c r="C179" s="19">
        <v>1</v>
      </c>
      <c r="D179" s="20">
        <v>26000</v>
      </c>
      <c r="E179" s="26" t="s">
        <v>108</v>
      </c>
      <c r="F179" s="20">
        <f t="shared" si="12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3"/>
        <v>26000</v>
      </c>
      <c r="M179" s="28">
        <v>26000</v>
      </c>
      <c r="N179" s="21">
        <f t="shared" si="11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194</v>
      </c>
      <c r="C180" s="19">
        <v>1</v>
      </c>
      <c r="D180" s="20">
        <v>26000</v>
      </c>
      <c r="E180" s="26" t="s">
        <v>108</v>
      </c>
      <c r="F180" s="20">
        <f t="shared" si="12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3"/>
        <v>26000</v>
      </c>
      <c r="M180" s="28">
        <v>26000</v>
      </c>
      <c r="N180" s="21">
        <f t="shared" si="11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195</v>
      </c>
      <c r="C181" s="19">
        <v>1</v>
      </c>
      <c r="D181" s="20">
        <v>26000</v>
      </c>
      <c r="E181" s="26" t="s">
        <v>108</v>
      </c>
      <c r="F181" s="20">
        <f t="shared" si="12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3"/>
        <v>26000</v>
      </c>
      <c r="M181" s="28">
        <v>26000</v>
      </c>
      <c r="N181" s="21">
        <f t="shared" si="11"/>
        <v>1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196</v>
      </c>
      <c r="C182" s="19">
        <v>1</v>
      </c>
      <c r="D182" s="20">
        <v>26000</v>
      </c>
      <c r="E182" s="26" t="s">
        <v>108</v>
      </c>
      <c r="F182" s="20">
        <f t="shared" si="12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3"/>
        <v>26000</v>
      </c>
      <c r="M182" s="28">
        <v>0</v>
      </c>
      <c r="N182" s="21">
        <f t="shared" si="11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197</v>
      </c>
      <c r="C183" s="19">
        <v>1</v>
      </c>
      <c r="D183" s="20">
        <v>26000</v>
      </c>
      <c r="E183" s="26" t="s">
        <v>108</v>
      </c>
      <c r="F183" s="20">
        <f t="shared" si="12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3"/>
        <v>26000</v>
      </c>
      <c r="M183" s="28">
        <v>0</v>
      </c>
      <c r="N183" s="21">
        <f t="shared" si="11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198</v>
      </c>
      <c r="C184" s="19">
        <v>1</v>
      </c>
      <c r="D184" s="20">
        <v>26000</v>
      </c>
      <c r="E184" s="26" t="s">
        <v>108</v>
      </c>
      <c r="F184" s="20">
        <f t="shared" si="12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3"/>
        <v>26000</v>
      </c>
      <c r="M184" s="28">
        <v>0</v>
      </c>
      <c r="N184" s="21">
        <f t="shared" si="11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199</v>
      </c>
      <c r="C185" s="19">
        <v>1</v>
      </c>
      <c r="D185" s="20">
        <v>26000</v>
      </c>
      <c r="E185" s="26" t="s">
        <v>108</v>
      </c>
      <c r="F185" s="20">
        <f t="shared" si="12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3"/>
        <v>26000</v>
      </c>
      <c r="M185" s="28">
        <v>0</v>
      </c>
      <c r="N185" s="21">
        <f t="shared" si="11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200</v>
      </c>
      <c r="C186" s="19">
        <v>1</v>
      </c>
      <c r="D186" s="20">
        <v>26000</v>
      </c>
      <c r="E186" s="26" t="s">
        <v>108</v>
      </c>
      <c r="F186" s="20">
        <f t="shared" si="12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3"/>
        <v>26000</v>
      </c>
      <c r="M186" s="28">
        <v>0</v>
      </c>
      <c r="N186" s="21">
        <f t="shared" si="11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201</v>
      </c>
      <c r="C187" s="19">
        <v>1</v>
      </c>
      <c r="D187" s="20">
        <v>26000</v>
      </c>
      <c r="E187" s="26" t="s">
        <v>108</v>
      </c>
      <c r="F187" s="20">
        <f t="shared" si="12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3"/>
        <v>26000</v>
      </c>
      <c r="M187" s="28">
        <v>26000</v>
      </c>
      <c r="N187" s="21">
        <f t="shared" si="11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202</v>
      </c>
      <c r="C188" s="19">
        <v>1</v>
      </c>
      <c r="D188" s="20">
        <v>26000</v>
      </c>
      <c r="E188" s="26" t="s">
        <v>108</v>
      </c>
      <c r="F188" s="20">
        <f t="shared" si="12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3"/>
        <v>26000</v>
      </c>
      <c r="M188" s="28">
        <v>0</v>
      </c>
      <c r="N188" s="21">
        <f t="shared" si="11"/>
        <v>0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203</v>
      </c>
      <c r="C189" s="19">
        <v>1</v>
      </c>
      <c r="D189" s="20">
        <v>26000</v>
      </c>
      <c r="E189" s="26" t="s">
        <v>108</v>
      </c>
      <c r="F189" s="20">
        <f t="shared" si="12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3"/>
        <v>26000</v>
      </c>
      <c r="M189" s="28">
        <v>26000</v>
      </c>
      <c r="N189" s="21">
        <f t="shared" si="11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204</v>
      </c>
      <c r="C190" s="19">
        <v>1</v>
      </c>
      <c r="D190" s="20">
        <v>26000</v>
      </c>
      <c r="E190" s="26" t="s">
        <v>108</v>
      </c>
      <c r="F190" s="20">
        <f t="shared" si="12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3"/>
        <v>26000</v>
      </c>
      <c r="M190" s="28">
        <v>26000</v>
      </c>
      <c r="N190" s="21">
        <f t="shared" si="11"/>
        <v>1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205</v>
      </c>
      <c r="C191" s="19">
        <v>1</v>
      </c>
      <c r="D191" s="20">
        <v>26000</v>
      </c>
      <c r="E191" s="26" t="s">
        <v>108</v>
      </c>
      <c r="F191" s="20">
        <f t="shared" si="12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3"/>
        <v>26000</v>
      </c>
      <c r="M191" s="28">
        <v>26000</v>
      </c>
      <c r="N191" s="21">
        <f t="shared" si="11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206</v>
      </c>
      <c r="C192" s="19">
        <v>1</v>
      </c>
      <c r="D192" s="20">
        <v>26000</v>
      </c>
      <c r="E192" s="26" t="s">
        <v>108</v>
      </c>
      <c r="F192" s="20">
        <f t="shared" si="12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3"/>
        <v>26000</v>
      </c>
      <c r="M192" s="28">
        <v>0</v>
      </c>
      <c r="N192" s="21">
        <f t="shared" si="11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207</v>
      </c>
      <c r="C193" s="19">
        <v>1</v>
      </c>
      <c r="D193" s="20">
        <v>26000</v>
      </c>
      <c r="E193" s="26" t="s">
        <v>108</v>
      </c>
      <c r="F193" s="20">
        <f t="shared" si="12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3"/>
        <v>26000</v>
      </c>
      <c r="M193" s="28">
        <v>26000</v>
      </c>
      <c r="N193" s="21">
        <f t="shared" si="11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208</v>
      </c>
      <c r="C194" s="19">
        <v>1</v>
      </c>
      <c r="D194" s="20">
        <v>26000</v>
      </c>
      <c r="E194" s="26" t="s">
        <v>108</v>
      </c>
      <c r="F194" s="20">
        <f t="shared" si="12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3"/>
        <v>26000</v>
      </c>
      <c r="M194" s="28">
        <v>26000</v>
      </c>
      <c r="N194" s="21">
        <f t="shared" si="11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209</v>
      </c>
      <c r="C195" s="19">
        <v>1</v>
      </c>
      <c r="D195" s="20">
        <v>26000</v>
      </c>
      <c r="E195" s="26" t="s">
        <v>108</v>
      </c>
      <c r="F195" s="20">
        <f t="shared" si="12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3"/>
        <v>26000</v>
      </c>
      <c r="M195" s="28">
        <v>26000</v>
      </c>
      <c r="N195" s="21">
        <f t="shared" si="11"/>
        <v>1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210</v>
      </c>
      <c r="C196" s="19">
        <v>1</v>
      </c>
      <c r="D196" s="20">
        <v>26000</v>
      </c>
      <c r="E196" s="26" t="s">
        <v>108</v>
      </c>
      <c r="F196" s="20">
        <f t="shared" si="12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3"/>
        <v>26000</v>
      </c>
      <c r="M196" s="28">
        <v>26000</v>
      </c>
      <c r="N196" s="21">
        <f t="shared" si="11"/>
        <v>1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211</v>
      </c>
      <c r="C197" s="19">
        <v>1</v>
      </c>
      <c r="D197" s="20">
        <v>26000</v>
      </c>
      <c r="E197" s="26" t="s">
        <v>108</v>
      </c>
      <c r="F197" s="20">
        <f t="shared" si="12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3"/>
        <v>26000</v>
      </c>
      <c r="M197" s="28">
        <v>0</v>
      </c>
      <c r="N197" s="21">
        <f t="shared" si="11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212</v>
      </c>
      <c r="C198" s="19">
        <v>1</v>
      </c>
      <c r="D198" s="20">
        <v>26000</v>
      </c>
      <c r="E198" s="26" t="s">
        <v>108</v>
      </c>
      <c r="F198" s="20">
        <f t="shared" si="12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3"/>
        <v>26000</v>
      </c>
      <c r="M198" s="28">
        <v>26000</v>
      </c>
      <c r="N198" s="21">
        <f t="shared" si="11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213</v>
      </c>
      <c r="C199" s="19">
        <v>1</v>
      </c>
      <c r="D199" s="20">
        <v>26000</v>
      </c>
      <c r="E199" s="26" t="s">
        <v>108</v>
      </c>
      <c r="F199" s="20">
        <f t="shared" si="12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3"/>
        <v>26000</v>
      </c>
      <c r="M199" s="28">
        <v>26000</v>
      </c>
      <c r="N199" s="21">
        <f t="shared" si="11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214</v>
      </c>
      <c r="C200" s="19">
        <v>1</v>
      </c>
      <c r="D200" s="20">
        <v>26000</v>
      </c>
      <c r="E200" s="26" t="s">
        <v>108</v>
      </c>
      <c r="F200" s="20">
        <f t="shared" si="12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3"/>
        <v>26000</v>
      </c>
      <c r="M200" s="28">
        <v>0</v>
      </c>
      <c r="N200" s="21">
        <f t="shared" ref="N200:N207" si="14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215</v>
      </c>
      <c r="C201" s="19">
        <v>1</v>
      </c>
      <c r="D201" s="20">
        <v>26000</v>
      </c>
      <c r="E201" s="26" t="s">
        <v>108</v>
      </c>
      <c r="F201" s="20">
        <f t="shared" si="12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3"/>
        <v>26000</v>
      </c>
      <c r="M201" s="28">
        <v>0</v>
      </c>
      <c r="N201" s="21">
        <f t="shared" si="14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216</v>
      </c>
      <c r="C202" s="19">
        <v>1</v>
      </c>
      <c r="D202" s="20">
        <v>26000</v>
      </c>
      <c r="E202" s="26" t="s">
        <v>108</v>
      </c>
      <c r="F202" s="20">
        <f t="shared" si="12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3"/>
        <v>26000</v>
      </c>
      <c r="M202" s="28">
        <v>26000</v>
      </c>
      <c r="N202" s="21">
        <f t="shared" si="14"/>
        <v>1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217</v>
      </c>
      <c r="C203" s="19">
        <v>1</v>
      </c>
      <c r="D203" s="20">
        <v>26000</v>
      </c>
      <c r="E203" s="26" t="s">
        <v>108</v>
      </c>
      <c r="F203" s="20">
        <f t="shared" si="12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3"/>
        <v>26000</v>
      </c>
      <c r="M203" s="28">
        <v>0</v>
      </c>
      <c r="N203" s="21">
        <f t="shared" si="14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218</v>
      </c>
      <c r="C204" s="19">
        <v>1</v>
      </c>
      <c r="D204" s="20">
        <v>26000</v>
      </c>
      <c r="E204" s="26" t="s">
        <v>108</v>
      </c>
      <c r="F204" s="20">
        <f t="shared" ref="F204:F207" si="15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6">F204</f>
        <v>26000</v>
      </c>
      <c r="M204" s="28">
        <v>26000</v>
      </c>
      <c r="N204" s="21">
        <f t="shared" si="14"/>
        <v>1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219</v>
      </c>
      <c r="C205" s="19">
        <v>1</v>
      </c>
      <c r="D205" s="20">
        <v>26000</v>
      </c>
      <c r="E205" s="26" t="s">
        <v>108</v>
      </c>
      <c r="F205" s="20">
        <f t="shared" si="15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6"/>
        <v>26000</v>
      </c>
      <c r="M205" s="28">
        <v>0</v>
      </c>
      <c r="N205" s="21">
        <f t="shared" si="14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220</v>
      </c>
      <c r="C206" s="19">
        <v>1</v>
      </c>
      <c r="D206" s="20">
        <v>26000</v>
      </c>
      <c r="E206" s="26" t="s">
        <v>108</v>
      </c>
      <c r="F206" s="20">
        <f t="shared" si="15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6"/>
        <v>26000</v>
      </c>
      <c r="M206" s="28">
        <v>0</v>
      </c>
      <c r="N206" s="21">
        <f t="shared" si="14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221</v>
      </c>
      <c r="C207" s="19">
        <v>1</v>
      </c>
      <c r="D207" s="20">
        <v>26000</v>
      </c>
      <c r="E207" s="26" t="s">
        <v>108</v>
      </c>
      <c r="F207" s="20">
        <f t="shared" si="15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6"/>
        <v>26000</v>
      </c>
      <c r="M207" s="28">
        <v>0</v>
      </c>
      <c r="N207" s="21">
        <f t="shared" si="14"/>
        <v>0</v>
      </c>
      <c r="O207" s="28">
        <v>0</v>
      </c>
      <c r="P207" s="15">
        <v>0</v>
      </c>
    </row>
    <row r="208" spans="1:21" ht="15.75" thickBot="1" x14ac:dyDescent="0.3">
      <c r="A208" s="31" t="s">
        <v>224</v>
      </c>
      <c r="B208" s="32" t="s">
        <v>224</v>
      </c>
      <c r="C208" s="33" t="s">
        <v>224</v>
      </c>
      <c r="D208" s="33" t="s">
        <v>224</v>
      </c>
      <c r="E208" s="33" t="s">
        <v>224</v>
      </c>
      <c r="F208" s="33" t="s">
        <v>224</v>
      </c>
      <c r="G208" s="33" t="s">
        <v>224</v>
      </c>
      <c r="H208" s="33" t="s">
        <v>224</v>
      </c>
      <c r="I208" s="33" t="s">
        <v>224</v>
      </c>
      <c r="J208" s="33" t="s">
        <v>224</v>
      </c>
      <c r="K208" s="33" t="s">
        <v>224</v>
      </c>
      <c r="L208" s="9" t="s">
        <v>111</v>
      </c>
      <c r="M208" s="27">
        <f>SUM(M7:M207)</f>
        <v>7275828.3200000003</v>
      </c>
      <c r="N208" s="33" t="s">
        <v>224</v>
      </c>
      <c r="O208" s="27">
        <f>SUM(O7:O207)</f>
        <v>5753253.7799999993</v>
      </c>
      <c r="P208" s="34" t="s">
        <v>224</v>
      </c>
      <c r="Q208" s="35" t="s">
        <v>223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223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D to Supts Memo
#121-19
May 24, 2019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</vt:lpstr>
      <vt:lpstr>'Series XVII'!Print_Titles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D</dc:title>
  <dc:creator>Snellings, Christina (DOE)</dc:creator>
  <cp:lastModifiedBy>VITA Program</cp:lastModifiedBy>
  <cp:lastPrinted>2017-05-22T13:01:16Z</cp:lastPrinted>
  <dcterms:created xsi:type="dcterms:W3CDTF">2016-05-24T11:42:45Z</dcterms:created>
  <dcterms:modified xsi:type="dcterms:W3CDTF">2019-05-23T14:24:50Z</dcterms:modified>
</cp:coreProperties>
</file>