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SUPERINTENDENT'S OFFICE\2019 Files\Supt's Memos Log\03-22-19\"/>
    </mc:Choice>
  </mc:AlternateContent>
  <bookViews>
    <workbookView xWindow="0" yWindow="0" windowWidth="28800" windowHeight="14100" tabRatio="851" activeTab="4"/>
  </bookViews>
  <sheets>
    <sheet name="INSTRUCTIONS-IMPT REMINDERS" sheetId="4" r:id="rId1"/>
    <sheet name="OMEGA Object Codes" sheetId="3" r:id="rId2"/>
    <sheet name="EXAMPLES of Budget Line Items" sheetId="5" r:id="rId3"/>
    <sheet name="PROPOSED QECC BUDGET" sheetId="6" r:id="rId4"/>
    <sheet name="Student data" sheetId="8" r:id="rId5"/>
  </sheets>
  <externalReferences>
    <externalReference r:id="rId6"/>
  </externalReferences>
  <definedNames>
    <definedName name="_xlnm._FilterDatabase" localSheetId="2" hidden="1">'EXAMPLES of Budget Line Items'!$A$1:$C$22</definedName>
    <definedName name="_xlnm._FilterDatabase" localSheetId="3" hidden="1">'PROPOSED QECC BUDGET'!$A$6:$D$30</definedName>
    <definedName name="OLE_LINK1" localSheetId="2">'EXAMPLES of Budget Line Items'!#REF!</definedName>
    <definedName name="_xlnm.Print_Titles" localSheetId="2">'EXAMPLES of Budget Line Items'!$1:$1</definedName>
    <definedName name="_xlnm.Print_Titles" localSheetId="3">'PROPOSED QECC BUDGET'!$6:$6</definedName>
  </definedNames>
  <calcPr calcId="162913"/>
</workbook>
</file>

<file path=xl/calcChain.xml><?xml version="1.0" encoding="utf-8"?>
<calcChain xmlns="http://schemas.openxmlformats.org/spreadsheetml/2006/main">
  <c r="C16" i="8" l="1"/>
  <c r="D16" i="8"/>
  <c r="E16" i="8"/>
  <c r="F16" i="8"/>
  <c r="G16" i="8"/>
  <c r="H16" i="8"/>
  <c r="I16" i="8"/>
  <c r="J16" i="8"/>
  <c r="K16" i="8"/>
  <c r="L16" i="8"/>
  <c r="M16" i="8"/>
  <c r="N16" i="8"/>
  <c r="O16" i="8"/>
  <c r="B16" i="8"/>
  <c r="C11" i="8"/>
  <c r="D11" i="8"/>
  <c r="E11" i="8"/>
  <c r="F11" i="8"/>
  <c r="G11" i="8"/>
  <c r="H11" i="8"/>
  <c r="I11" i="8"/>
  <c r="J11" i="8"/>
  <c r="K11" i="8"/>
  <c r="L11" i="8"/>
  <c r="M11" i="8"/>
  <c r="N11" i="8"/>
  <c r="O11" i="8"/>
  <c r="B11" i="8"/>
  <c r="D20" i="5" l="1"/>
  <c r="E21" i="5"/>
  <c r="F25" i="6"/>
  <c r="F29" i="6" s="1"/>
  <c r="E25" i="6"/>
  <c r="E27" i="6" s="1"/>
  <c r="F30" i="6" l="1"/>
  <c r="F27" i="6"/>
  <c r="E29" i="6"/>
  <c r="E30" i="6" s="1"/>
  <c r="F32" i="6" s="1"/>
</calcChain>
</file>

<file path=xl/sharedStrings.xml><?xml version="1.0" encoding="utf-8"?>
<sst xmlns="http://schemas.openxmlformats.org/spreadsheetml/2006/main" count="142" uniqueCount="109">
  <si>
    <t xml:space="preserve">Local Lead Agency/School Division: </t>
  </si>
  <si>
    <t>Classroom Assessment Scoring System (CLASS®) for Virginia Preschool Initiative (VPI) and Early Childhood Special Education (ECSE) Classrooms</t>
  </si>
  <si>
    <t>OMEGA Object Code Category</t>
  </si>
  <si>
    <t>DESCRIPTION</t>
  </si>
  <si>
    <t>1000 - PERSONAL SERVICES</t>
  </si>
  <si>
    <t>Category includes all compensation for direct labor of persons in the employment of the local government.  Salaries and wages paid to employees for full (FT) and part-time (PT) work, including overtime, shift differential, and similar compensation. Also includes payments for time not worked, including sick leave, vacation, holidays, and other paid absences (jury duty, military pay, etc.), which are earned during the grant period.</t>
  </si>
  <si>
    <t>2000 - EMPLOYEE BENEFITS</t>
  </si>
  <si>
    <t>Category includes job related benefits provided employees as part of their total compensation.  Fringe benefits include the employer's portion of FICA, pensions, insurance (life, health, disability income, etc.), and employee allowances.</t>
  </si>
  <si>
    <t>4000 - INTERNAL SERVICE CHARGE</t>
  </si>
  <si>
    <t>5000 - OTHER CHARGES</t>
  </si>
  <si>
    <t>6000 - MATERIALS &amp; SUPPLIES</t>
  </si>
  <si>
    <t>8000 - EQUIPMENT</t>
  </si>
  <si>
    <t>IMPORTANT REMINDERS</t>
  </si>
  <si>
    <t>OMEGA Object Code Categories</t>
  </si>
  <si>
    <t>3000 - PURCHASED/ 
CONTRACT SERVICES</t>
  </si>
  <si>
    <t xml:space="preserve">Category includes articles and commodities that are consumed or materially altered when used and minor equipment that is not capitalized. </t>
  </si>
  <si>
    <t>BUDGET LINE ITEM</t>
  </si>
  <si>
    <t>Additional Note</t>
  </si>
  <si>
    <t>Contract PD for coaches, teachers and assistants</t>
  </si>
  <si>
    <t>BE SPECIFIC FOR EACH POSITION OF STAFF MEMBER ATTENDING, TITLE AND LOCATION OF EVENT AND WHAT THE COST ESTIMATE INCLUDES.</t>
  </si>
  <si>
    <t>ESTIMATE VPI+ STAFF PROFESSIONAL DEVELOPMENT (MEETINGS, CONFERENCES, ETC.).  SPECIFY TITLE AND LOCATION OF EVENT AND WHAT COSTS ARE COVERED.</t>
  </si>
  <si>
    <t>LEA Comments</t>
  </si>
  <si>
    <t>TOTAL DIRECT COSTS</t>
  </si>
  <si>
    <t>INDIRECT COST RATE (%)</t>
  </si>
  <si>
    <t>INDIRECT COSTS (Unadjusted)</t>
  </si>
  <si>
    <t>INDIRECT COSTS (Adjusted)</t>
  </si>
  <si>
    <t>VDOE Comments</t>
  </si>
  <si>
    <t>Detailed DESCRIPTION and Calculation Used to Determine Cost</t>
  </si>
  <si>
    <t>Budget Request Amount (ECSE 619 Funds)  Apr-Sep 30, 2019</t>
  </si>
  <si>
    <t xml:space="preserve">Note 1: Indirect Costs only can be reimbursed for the first $25,000 of a particular contracted service (3000 Object Code Category). </t>
  </si>
  <si>
    <t>TOTAL - Direct Costs and Indirect Costs (Adjusted)</t>
  </si>
  <si>
    <t>INDIRECT Cost</t>
  </si>
  <si>
    <t>$100 for CLASS training materials  X 6 STAFF (3 teachers/3 Inst Assts)</t>
  </si>
  <si>
    <t>Note: This rate may change on 7-1-19.</t>
  </si>
  <si>
    <t>Local CLASS Observers (VPI Classrooms)</t>
  </si>
  <si>
    <t># VPI observers X budgeted rate basis for two observations in each VPI classroom</t>
  </si>
  <si>
    <t># ECSE observers X budgeted rate basis for two observations in each ECSE classroom</t>
  </si>
  <si>
    <t>If Stipend, compensation X 7.65%</t>
  </si>
  <si>
    <t>Calculation should include basis for amount.</t>
  </si>
  <si>
    <t>Contracts for travel paid directly to vendors</t>
  </si>
  <si>
    <t>Staff travel and registration costs for PD paid to traveler</t>
  </si>
  <si>
    <t>Stipends for VPI teacher PD</t>
  </si>
  <si>
    <t>Daily rate X # of DAYS FOR PROFESSIONAL DEVELOPMENT</t>
  </si>
  <si>
    <t>Compensation X 7.65%</t>
  </si>
  <si>
    <t>Stipends for ECSE teacher PD</t>
  </si>
  <si>
    <t>PD Materials/Supplies for VPI staff/classrooms</t>
  </si>
  <si>
    <t>PD Materials/Supplies for ECSE staff/classrooms</t>
  </si>
  <si>
    <t>As shown in Object Code Categories above, enter separate lines for VPI and ECSE classroom related costs.</t>
  </si>
  <si>
    <t>Show # of participants.  Breakout separate lines for Hotels, airlines, lodging, registration.</t>
  </si>
  <si>
    <r>
      <rPr>
        <sz val="11"/>
        <color theme="1"/>
        <rFont val="Calibri"/>
        <family val="2"/>
        <scheme val="minor"/>
      </rPr>
      <t xml:space="preserve">As shown in Object Code Categories above, enter separate lines for VPI and ECSE classroom related costs. </t>
    </r>
    <r>
      <rPr>
        <b/>
        <i/>
        <sz val="11"/>
        <color theme="1"/>
        <rFont val="Calibri"/>
        <family val="2"/>
        <scheme val="minor"/>
      </rPr>
      <t xml:space="preserve"> </t>
    </r>
    <r>
      <rPr>
        <b/>
        <sz val="11"/>
        <color theme="1"/>
        <rFont val="Calibri"/>
        <family val="2"/>
        <scheme val="minor"/>
      </rPr>
      <t>Payments to individual travelers are coded to 5000 and payments to vendors (e.g., hotels, airlines, registration organizations) are coded to 3000.</t>
    </r>
  </si>
  <si>
    <r>
      <t xml:space="preserve">Amount of Individual Contract Services &gt; $25K </t>
    </r>
    <r>
      <rPr>
        <b/>
        <sz val="11"/>
        <color rgb="FFFF0000"/>
        <rFont val="Calibri"/>
        <family val="2"/>
        <scheme val="minor"/>
      </rPr>
      <t>(Note 1)</t>
    </r>
  </si>
  <si>
    <r>
      <t xml:space="preserve">Category includes services acquired from </t>
    </r>
    <r>
      <rPr>
        <u/>
        <sz val="12"/>
        <color theme="1"/>
        <rFont val="Calibri"/>
        <family val="2"/>
        <scheme val="minor"/>
      </rPr>
      <t>outside sources</t>
    </r>
    <r>
      <rPr>
        <sz val="12"/>
        <color theme="1"/>
        <rFont val="Calibri"/>
        <family val="2"/>
        <scheme val="minor"/>
      </rPr>
      <t xml:space="preserve"> (i.e., private vendors, public authorities or other governmental entities). Purchase of the service is on a fee basis or fixed time contract basis. Payments for rentals and utilities are not included in this account description. </t>
    </r>
  </si>
  <si>
    <r>
      <t>Category includes expenditures that support the program, including utilities (maintenance and operation of plant), staff travel (paid directly to traveler), telephone and cell phone charges, training, leases/rental, indirect cost (</t>
    </r>
    <r>
      <rPr>
        <b/>
        <sz val="12"/>
        <color theme="1"/>
        <rFont val="Calibri"/>
        <family val="2"/>
        <scheme val="minor"/>
      </rPr>
      <t>restricted rate applies</t>
    </r>
    <r>
      <rPr>
        <sz val="12"/>
        <color theme="1"/>
        <rFont val="Calibri"/>
        <family val="2"/>
        <scheme val="minor"/>
      </rPr>
      <t xml:space="preserve">), and other program eligible expenses.  Note: Indirect cost </t>
    </r>
    <r>
      <rPr>
        <b/>
        <sz val="12"/>
        <color theme="1"/>
        <rFont val="Calibri"/>
        <family val="2"/>
        <scheme val="minor"/>
      </rPr>
      <t>cannot</t>
    </r>
    <r>
      <rPr>
        <sz val="12"/>
        <color theme="1"/>
        <rFont val="Calibri"/>
        <family val="2"/>
        <scheme val="minor"/>
      </rPr>
      <t xml:space="preserve"> be claimed against individual contract amounts greater than $25,000.  </t>
    </r>
    <r>
      <rPr>
        <b/>
        <sz val="12"/>
        <color theme="1"/>
        <rFont val="Calibri"/>
        <family val="2"/>
        <scheme val="minor"/>
      </rPr>
      <t xml:space="preserve">All conferences require prior VDOE approval.  </t>
    </r>
  </si>
  <si>
    <r>
      <t xml:space="preserve">Category includes equipment that is capitalized. Capital Outlay expenditures are </t>
    </r>
    <r>
      <rPr>
        <b/>
        <sz val="12"/>
        <color rgb="FFFF0000"/>
        <rFont val="Calibri"/>
        <family val="2"/>
        <scheme val="minor"/>
      </rPr>
      <t>not</t>
    </r>
    <r>
      <rPr>
        <b/>
        <sz val="12"/>
        <color theme="1"/>
        <rFont val="Calibri"/>
        <family val="2"/>
        <scheme val="minor"/>
      </rPr>
      <t xml:space="preserve"> </t>
    </r>
    <r>
      <rPr>
        <sz val="12"/>
        <color theme="1"/>
        <rFont val="Calibri"/>
        <family val="2"/>
        <scheme val="minor"/>
      </rPr>
      <t>allowed under this grant.</t>
    </r>
  </si>
  <si>
    <t>Category for authorized Internal Service Charges.  For example, school division provided transportation to PD events or school provided authorized food service at PD events.</t>
  </si>
  <si>
    <t>See Instructions-Impt Reminders tab on Budget Estimates.</t>
  </si>
  <si>
    <t>Could be funded by PEG, but initially use ECSE funds 1st.   See Instructions-Impt Reminders tab on Budget Estimates.</t>
  </si>
  <si>
    <t>Could be funded by PEG, but initially use ECSE funds 1st.</t>
  </si>
  <si>
    <t>Grand Total PEG and ECSE Funds Requested</t>
  </si>
  <si>
    <t># of Students with Home Language Other than English</t>
  </si>
  <si>
    <t xml:space="preserve"># of Students with a Disability </t>
  </si>
  <si>
    <t>Budget Template INSTRUCTIONS</t>
  </si>
  <si>
    <t>2019-2020 GRANT AWARD</t>
  </si>
  <si>
    <t>Classroom Assessment Scoring System (CLASS®)</t>
  </si>
  <si>
    <t>Local CLASS Observers (ECSE Classrooms; classrooms where children with IEPs receive services, including self-contained classrooms)</t>
  </si>
  <si>
    <t>Local CLASS Observers (ECSE Classrooms;  classrooms where children with IEPs receive services, including self-contained classrooms)</t>
  </si>
  <si>
    <t>Number of VPI classrooms to receive CLASS® observations in 2019-2020</t>
  </si>
  <si>
    <t>Total number of classrooms where children with IEPs receive services, including self-contained classrooms, to receive CLASS® observations in 2019-2020. (this includes VPI and ECSE self-contained classrooms)</t>
  </si>
  <si>
    <t xml:space="preserve">Number of early childhood special education self-contained classrooms to receive CLASS® observations in 2019-2020 (If the school division does not provide services in self-contained classrooms, note this in the next column.) </t>
  </si>
  <si>
    <t>Classroom and Aggregate Student Data for _____________ School Division</t>
  </si>
  <si>
    <t>Number of VPI Students in Classrooms Where CLASS Observations Conducted</t>
  </si>
  <si>
    <t>Number of ECSE Students (receiving IEP services) in Classrooms Where CLASS Observations Conducted</t>
  </si>
  <si>
    <t># Male Students</t>
  </si>
  <si>
    <t>VPI STUDENT DATA</t>
  </si>
  <si>
    <t>ECSE STUDENT DATA</t>
  </si>
  <si>
    <t>Student's Race/
Ethnicity: # Hispanic</t>
  </si>
  <si>
    <t>Student's Race/
Ethnicity:# American Indian/ Alaska Native</t>
  </si>
  <si>
    <t>Student's Race/
Ethnicity: # Asian</t>
  </si>
  <si>
    <t>Student's Race/
Ethnicity: # Black or African American</t>
  </si>
  <si>
    <t>Student's Race/
Ethnicity: # White</t>
  </si>
  <si>
    <t>Student's Race/
Ethnicity: # Native Hawaiian/ Other Pacific Islander</t>
  </si>
  <si>
    <t># Students in Child Welfare System</t>
  </si>
  <si>
    <t># Students Designated Homeless</t>
  </si>
  <si>
    <t># Students Designated as Migrant</t>
  </si>
  <si>
    <t># Students Designated as Dis-advantaged</t>
  </si>
  <si>
    <t># Students with Military Connected Student Code</t>
  </si>
  <si>
    <t>Percentage</t>
  </si>
  <si>
    <t>STUDENT DATA DO NOT COMPLETE UNTIL FALL 2019 - DUE TO DOE BY NOVEMBER 8, 2019: Complete the Student Data (Tab 5), which collects basic aggregate student data for the students affected by this grant.</t>
  </si>
  <si>
    <t>School division provided transportation for related VPI classroom support</t>
  </si>
  <si>
    <t>School division provided transportation for related ECSE classroom support</t>
  </si>
  <si>
    <t>end of worksheet</t>
  </si>
  <si>
    <t>Attachment B</t>
  </si>
  <si>
    <t>EARLY CHILDHOOD QUALITY GRANT</t>
  </si>
  <si>
    <t>EARLY CHILDHOOD QUALITY GRANT BUDGET</t>
  </si>
  <si>
    <t>Superintendents Memo No. 066-19</t>
  </si>
  <si>
    <r>
      <t xml:space="preserve">Review latest VDOE </t>
    </r>
    <r>
      <rPr>
        <b/>
        <sz val="14"/>
        <color theme="1"/>
        <rFont val="Arial"/>
        <family val="2"/>
      </rPr>
      <t>OMEGA Object Code Category</t>
    </r>
    <r>
      <rPr>
        <sz val="14"/>
        <color theme="1"/>
        <rFont val="Arial"/>
        <family val="2"/>
      </rPr>
      <t xml:space="preserve"> definitions (on VDOE website) and Tab 2 of this spreadsheet.  Account categories are definitions of the major expenditure categories for budgeting and recording expenditures in VDOE’s Online Management of Education Grant Award (OMEGA) system. </t>
    </r>
  </si>
  <si>
    <r>
      <t xml:space="preserve">Review </t>
    </r>
    <r>
      <rPr>
        <b/>
        <sz val="14"/>
        <color theme="1"/>
        <rFont val="Arial"/>
        <family val="2"/>
      </rPr>
      <t>EXAMPLES of Budget Line Items</t>
    </r>
    <r>
      <rPr>
        <sz val="14"/>
        <color theme="1"/>
        <rFont val="Arial"/>
        <family val="2"/>
      </rPr>
      <t xml:space="preserve"> (Tab 3) provided in this workbook.  </t>
    </r>
  </si>
  <si>
    <r>
      <t xml:space="preserve">Complete the </t>
    </r>
    <r>
      <rPr>
        <b/>
        <sz val="14"/>
        <color theme="1"/>
        <rFont val="Arial"/>
        <family val="2"/>
      </rPr>
      <t>PROPOSED QECC BUDGET worksheet</t>
    </r>
    <r>
      <rPr>
        <sz val="14"/>
        <color theme="1"/>
        <rFont val="Arial"/>
        <family val="2"/>
      </rPr>
      <t xml:space="preserve"> (Tab 4) and add/delete rows to meet your needs.  Enter budget information in cells highlighted in yellow, including new rows added as necessary.  Add </t>
    </r>
    <r>
      <rPr>
        <b/>
        <sz val="14"/>
        <color theme="1"/>
        <rFont val="Arial"/>
        <family val="2"/>
      </rPr>
      <t>LEA Comments</t>
    </r>
    <r>
      <rPr>
        <sz val="14"/>
        <color theme="1"/>
        <rFont val="Arial"/>
        <family val="2"/>
      </rPr>
      <t xml:space="preserve"> for further information as appropriate.  One or both funding sources (PEG or ECSE), as indicated by Columns E and F, can be used; however, enter separate budget lines with different funding sources.</t>
    </r>
  </si>
  <si>
    <r>
      <rPr>
        <b/>
        <sz val="14"/>
        <color theme="1"/>
        <rFont val="Arial"/>
        <family val="2"/>
      </rPr>
      <t xml:space="preserve">Indirect costs: </t>
    </r>
    <r>
      <rPr>
        <sz val="14"/>
        <color theme="1"/>
        <rFont val="Arial"/>
        <family val="2"/>
      </rPr>
      <t xml:space="preserve">Enter the latest VDOE authorized rate or your division's proposed rate for the school year.  As discussed in the </t>
    </r>
    <r>
      <rPr>
        <b/>
        <sz val="14"/>
        <color theme="1"/>
        <rFont val="Arial"/>
        <family val="2"/>
      </rPr>
      <t>PROPOSED ECQ BUDGET</t>
    </r>
    <r>
      <rPr>
        <sz val="14"/>
        <color theme="1"/>
        <rFont val="Arial"/>
        <family val="2"/>
      </rPr>
      <t xml:space="preserve"> Note, your actual indirect costs may be lower if you have a vendor contract that exceeds $25,000.  </t>
    </r>
  </si>
  <si>
    <r>
      <rPr>
        <b/>
        <sz val="14"/>
        <color theme="1"/>
        <rFont val="Arial"/>
        <family val="2"/>
      </rPr>
      <t xml:space="preserve">Procurement Procedures: </t>
    </r>
    <r>
      <rPr>
        <sz val="14"/>
        <color theme="1"/>
        <rFont val="Arial"/>
        <family val="2"/>
      </rPr>
      <t xml:space="preserve"> All procurements must comply with Preschool Expansion Grant (PEG) or ECSE 619 grant terms and conditions, as applicable, and follow school division procurement policy, regulations and procedures. </t>
    </r>
  </si>
  <si>
    <r>
      <rPr>
        <b/>
        <sz val="14"/>
        <color theme="1"/>
        <rFont val="Arial"/>
        <family val="2"/>
      </rPr>
      <t>Travel Policy:</t>
    </r>
    <r>
      <rPr>
        <sz val="14"/>
        <color theme="1"/>
        <rFont val="Arial"/>
        <family val="2"/>
      </rPr>
      <t xml:space="preserve">  When submitting travel reimbursements in OMEGA, school divisions must follow state travel regulations (yield to GSA rate schedules for meals and lodging) or the school division’s documented travel policies .  If a school division selects to use division documented travel policies, the school division’s policies MUST be documented and include lodging and meals rates schedules by locations (similar to GSA rates schedules), and be consistently followed.  A school division cannot allow higher travel rates on federal grants, but lower rates on non-federal grants.  School divisions must keep all travel documentation on file to support reimbursements for grant-related travel and be prepared to submit this documentation to VDOE at any time requested.  If a school division submits an OMEGA travel reimbursement request based on the school division’s documented travel policies, a statement MUST be included in the OMEGA line item description that states, </t>
    </r>
    <r>
      <rPr>
        <i/>
        <sz val="14"/>
        <color theme="1"/>
        <rFont val="Arial"/>
        <family val="2"/>
      </rPr>
      <t>“Documented school division travel policy applied.”</t>
    </r>
  </si>
  <si>
    <r>
      <rPr>
        <b/>
        <sz val="14"/>
        <color theme="1"/>
        <rFont val="Arial"/>
        <family val="2"/>
      </rPr>
      <t>Eligible classrooms</t>
    </r>
    <r>
      <rPr>
        <sz val="14"/>
        <color theme="1"/>
        <rFont val="Arial"/>
        <family val="2"/>
      </rPr>
      <t xml:space="preserve">: Grant funds shall only be spent on VPI and ECSE classrooms (inclusive and self-contained) and eligible related activities.  </t>
    </r>
  </si>
  <si>
    <r>
      <rPr>
        <b/>
        <sz val="14"/>
        <color theme="1"/>
        <rFont val="Arial"/>
        <family val="2"/>
      </rPr>
      <t xml:space="preserve">Preschool Expansion Grant (PEG) Funding Allowable Expenditures: </t>
    </r>
    <r>
      <rPr>
        <sz val="14"/>
        <color theme="1"/>
        <rFont val="Arial"/>
        <family val="2"/>
      </rPr>
      <t xml:space="preserve"> Grant funds can only be used for providing (1) reliability training to those completing observations in VPI classrooms (students meeting 200% poverty criteria) and/or classrooms where children with IEPs receive services, including self-contained classrooms, and (2) professional development/coaching to teachers and instructional assistants in VPI classrooms and/or classrooms where children with IEPs receive services, including self-contained classrooms.</t>
    </r>
  </si>
  <si>
    <r>
      <rPr>
        <b/>
        <sz val="14"/>
        <color theme="1"/>
        <rFont val="Arial"/>
        <family val="2"/>
      </rPr>
      <t xml:space="preserve">Early Childhood Special Education (ECSE) 619 Funding Allowable Expenditures: </t>
    </r>
    <r>
      <rPr>
        <sz val="14"/>
        <color theme="1"/>
        <rFont val="Arial"/>
        <family val="2"/>
      </rPr>
      <t xml:space="preserve"> Grant funds can only be used for providing (1) reliability training to those completing observations in classrooms where children with IEPs receive services, including self-contained classrooms, and (2) professional development/coaching to teachers and instructional assistants in classrooms where children with IEPs receive services, including self-contained classrooms.</t>
    </r>
  </si>
  <si>
    <r>
      <rPr>
        <b/>
        <sz val="14"/>
        <color theme="1"/>
        <rFont val="Arial"/>
        <family val="2"/>
      </rPr>
      <t>Conditions for allowable FOOD purchases:</t>
    </r>
    <r>
      <rPr>
        <sz val="14"/>
        <color theme="1"/>
        <rFont val="Arial"/>
        <family val="2"/>
      </rPr>
      <t xml:space="preserve">
</t>
    </r>
    <r>
      <rPr>
        <b/>
        <sz val="14"/>
        <color theme="4"/>
        <rFont val="Arial"/>
        <family val="2"/>
      </rPr>
      <t xml:space="preserve">Federal Grant Requirement:  </t>
    </r>
    <r>
      <rPr>
        <i/>
        <sz val="14"/>
        <color theme="1"/>
        <rFont val="Arial"/>
        <family val="2"/>
      </rPr>
      <t xml:space="preserve">A grantee hosting a meeting or conference may not use grant funds to pay for food for conference attendees unless doing so is necessary to accomplish legitimate meeting or conference business.  (A working lunch is an example of a cost for food that might be allowable under a Federal grant if attendance at the lunch is needed to ensure the full participation by conference attendees in essential discussions and speeches concerning the purpose of the conference and to achieve the goals and objectives of the project.)                                                                                                                              </t>
    </r>
    <r>
      <rPr>
        <b/>
        <sz val="14"/>
        <color theme="4"/>
        <rFont val="Arial"/>
        <family val="2"/>
      </rPr>
      <t xml:space="preserve">VDOE Requirements for allowable FOOD purchases:  </t>
    </r>
    <r>
      <rPr>
        <i/>
        <sz val="14"/>
        <color theme="1"/>
        <rFont val="Arial"/>
        <family val="2"/>
      </rPr>
      <t xml:space="preserve">If a school division is hosting a meeting or conference event and it meets the federal criteria outlined above, then the school division may proceed with using grant funds for a “working meal."  The justification for use of grant funds for a “working meal” must be clear and the cost must be reasonable (within per diem rates) for the number of attendees.  All OMEGA reimbursement requests for reimbursements related to a meal at a meeting MUST be detailed and include the specific title of the meeting where the meal was provided, why it was needed (e.g., meal provided while presentation given), and the number of participants at the meeting.  
</t>
    </r>
  </si>
  <si>
    <r>
      <rPr>
        <b/>
        <sz val="14"/>
        <color theme="1"/>
        <rFont val="Arial"/>
        <family val="2"/>
      </rPr>
      <t>Supplement vs Supplant</t>
    </r>
    <r>
      <rPr>
        <sz val="14"/>
        <color theme="1"/>
        <rFont val="Arial"/>
        <family val="2"/>
      </rPr>
      <t>: Remember that grant funds must be used to supplement and not supplant.  School divisions may use these grant funds only to the extent that the grant funds and the non-Federal match, would supplement the total amount of Federal, State, and local funding provided to support preschool programs.</t>
    </r>
  </si>
  <si>
    <r>
      <t xml:space="preserve">Grant Period: May to September 30, 2019.  </t>
    </r>
    <r>
      <rPr>
        <sz val="14"/>
        <color theme="1"/>
        <rFont val="Arial"/>
        <family val="2"/>
      </rPr>
      <t xml:space="preserve">All federal funds must be encumbered by September 30, 2019 with all </t>
    </r>
    <r>
      <rPr>
        <u/>
        <sz val="14"/>
        <color theme="1"/>
        <rFont val="Arial"/>
        <family val="2"/>
      </rPr>
      <t>final reimbursement requests submitted to the VDOE by November 8, 2019</t>
    </r>
    <r>
      <rPr>
        <sz val="14"/>
        <color theme="1"/>
        <rFont val="Arial"/>
        <family val="2"/>
      </rPr>
      <t>.  School divisions will be required to use OMEGA for reimbursement requests.</t>
    </r>
  </si>
  <si>
    <t>Budget Request Amount (PEG Funds)  May-Sep 30, 2019</t>
  </si>
  <si>
    <t>Budget Request Amount (ECSE 619 Funds)  May-Sep 30,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</si>
</sst>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43" formatCode="_(* #,##0.00_);_(* \(#,##0.00\);_(* &quot;-&quot;??_);_(@_)"/>
    <numFmt numFmtId="164" formatCode="[$-409]mmmm\ d\,\ yyyy;@"/>
  </numFmts>
  <fonts count="44" x14ac:knownFonts="1">
    <font>
      <sz val="11"/>
      <color theme="1"/>
      <name val="Calibri"/>
      <family val="2"/>
      <scheme val="minor"/>
    </font>
    <font>
      <sz val="11"/>
      <color theme="1"/>
      <name val="Calibri"/>
      <family val="2"/>
      <scheme val="minor"/>
    </font>
    <font>
      <b/>
      <sz val="11"/>
      <color theme="3"/>
      <name val="Calibri"/>
      <family val="2"/>
      <scheme val="minor"/>
    </font>
    <font>
      <sz val="11"/>
      <color rgb="FFFF0000"/>
      <name val="Calibri"/>
      <family val="2"/>
      <scheme val="minor"/>
    </font>
    <font>
      <b/>
      <sz val="11"/>
      <color theme="1"/>
      <name val="Calibri"/>
      <family val="2"/>
      <scheme val="minor"/>
    </font>
    <font>
      <sz val="12"/>
      <color theme="1"/>
      <name val="Calibri"/>
      <family val="2"/>
      <scheme val="minor"/>
    </font>
    <font>
      <sz val="14"/>
      <color theme="1"/>
      <name val="Calibri"/>
      <family val="2"/>
      <scheme val="minor"/>
    </font>
    <font>
      <b/>
      <sz val="18"/>
      <color theme="1"/>
      <name val="Calibri"/>
      <family val="2"/>
      <scheme val="minor"/>
    </font>
    <font>
      <i/>
      <sz val="12"/>
      <color theme="1"/>
      <name val="Calibri"/>
      <family val="2"/>
      <scheme val="minor"/>
    </font>
    <font>
      <b/>
      <sz val="14"/>
      <color theme="1"/>
      <name val="Calibri"/>
      <family val="2"/>
      <scheme val="minor"/>
    </font>
    <font>
      <sz val="10"/>
      <name val="Arial"/>
      <family val="2"/>
    </font>
    <font>
      <b/>
      <sz val="11"/>
      <color rgb="FFFF0000"/>
      <name val="Calibri"/>
      <family val="2"/>
      <scheme val="minor"/>
    </font>
    <font>
      <b/>
      <sz val="12"/>
      <color rgb="FF000000"/>
      <name val="Calibri"/>
      <family val="2"/>
      <scheme val="minor"/>
    </font>
    <font>
      <b/>
      <sz val="12"/>
      <color theme="1"/>
      <name val="Calibri"/>
      <family val="2"/>
      <scheme val="minor"/>
    </font>
    <font>
      <sz val="10"/>
      <color rgb="FF000000"/>
      <name val="Calibri"/>
      <family val="2"/>
      <scheme val="minor"/>
    </font>
    <font>
      <b/>
      <i/>
      <sz val="11"/>
      <color theme="1"/>
      <name val="Calibri"/>
      <family val="2"/>
      <scheme val="minor"/>
    </font>
    <font>
      <sz val="10"/>
      <color theme="1"/>
      <name val="Calibri"/>
      <family val="2"/>
      <scheme val="minor"/>
    </font>
    <font>
      <sz val="11"/>
      <name val="Calibri"/>
      <family val="2"/>
      <scheme val="minor"/>
    </font>
    <font>
      <sz val="10"/>
      <name val="Calibri"/>
      <family val="2"/>
      <scheme val="minor"/>
    </font>
    <font>
      <b/>
      <sz val="11"/>
      <color rgb="FF000000"/>
      <name val="Calibri"/>
      <family val="2"/>
      <scheme val="minor"/>
    </font>
    <font>
      <b/>
      <sz val="11"/>
      <color theme="6"/>
      <name val="Calibri"/>
      <family val="2"/>
      <scheme val="minor"/>
    </font>
    <font>
      <b/>
      <sz val="11"/>
      <color theme="5"/>
      <name val="Calibri"/>
      <family val="2"/>
      <scheme val="minor"/>
    </font>
    <font>
      <b/>
      <sz val="11"/>
      <color theme="7"/>
      <name val="Calibri"/>
      <family val="2"/>
      <scheme val="minor"/>
    </font>
    <font>
      <b/>
      <sz val="10"/>
      <color rgb="FF000000"/>
      <name val="Calibri"/>
      <family val="2"/>
      <scheme val="minor"/>
    </font>
    <font>
      <b/>
      <sz val="11"/>
      <color theme="8"/>
      <name val="Calibri"/>
      <family val="2"/>
      <scheme val="minor"/>
    </font>
    <font>
      <b/>
      <sz val="14"/>
      <color theme="6" tint="-0.499984740745262"/>
      <name val="Calibri"/>
      <family val="2"/>
      <scheme val="minor"/>
    </font>
    <font>
      <sz val="14"/>
      <color theme="6" tint="-0.499984740745262"/>
      <name val="Calibri"/>
      <family val="2"/>
      <scheme val="minor"/>
    </font>
    <font>
      <b/>
      <sz val="12"/>
      <color rgb="FFFF0000"/>
      <name val="Calibri"/>
      <family val="2"/>
      <scheme val="minor"/>
    </font>
    <font>
      <b/>
      <sz val="11"/>
      <name val="Calibri"/>
      <family val="2"/>
      <scheme val="minor"/>
    </font>
    <font>
      <u/>
      <sz val="12"/>
      <color theme="1"/>
      <name val="Calibri"/>
      <family val="2"/>
      <scheme val="minor"/>
    </font>
    <font>
      <b/>
      <sz val="11"/>
      <color theme="0"/>
      <name val="Calibri"/>
      <family val="2"/>
      <scheme val="minor"/>
    </font>
    <font>
      <b/>
      <sz val="11"/>
      <color theme="0"/>
      <name val="Times New Roman"/>
      <family val="1"/>
    </font>
    <font>
      <b/>
      <sz val="12"/>
      <color rgb="FF222222"/>
      <name val="Arial"/>
      <family val="2"/>
    </font>
    <font>
      <b/>
      <sz val="16"/>
      <color theme="1"/>
      <name val="Calibri"/>
      <family val="2"/>
      <scheme val="minor"/>
    </font>
    <font>
      <sz val="14"/>
      <color rgb="FF222222"/>
      <name val="Arial"/>
      <family val="2"/>
    </font>
    <font>
      <sz val="14"/>
      <color rgb="FF000000"/>
      <name val="Arial"/>
      <family val="2"/>
    </font>
    <font>
      <sz val="11"/>
      <color theme="1"/>
      <name val="Arial"/>
      <family val="2"/>
    </font>
    <font>
      <b/>
      <sz val="14"/>
      <color rgb="FF0070C0"/>
      <name val="Arial"/>
      <family val="2"/>
    </font>
    <font>
      <sz val="14"/>
      <color theme="1"/>
      <name val="Arial"/>
      <family val="2"/>
    </font>
    <font>
      <b/>
      <sz val="14"/>
      <color theme="1"/>
      <name val="Arial"/>
      <family val="2"/>
    </font>
    <font>
      <b/>
      <sz val="14"/>
      <name val="Arial"/>
      <family val="2"/>
    </font>
    <font>
      <u/>
      <sz val="14"/>
      <color theme="1"/>
      <name val="Arial"/>
      <family val="2"/>
    </font>
    <font>
      <i/>
      <sz val="14"/>
      <color theme="1"/>
      <name val="Arial"/>
      <family val="2"/>
    </font>
    <font>
      <b/>
      <sz val="14"/>
      <color theme="4"/>
      <name val="Arial"/>
      <family val="2"/>
    </font>
  </fonts>
  <fills count="15">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6" tint="0.79998168889431442"/>
        <bgColor indexed="64"/>
      </patternFill>
    </fill>
    <fill>
      <patternFill patternType="solid">
        <fgColor theme="0"/>
        <bgColor indexed="64"/>
      </patternFill>
    </fill>
    <fill>
      <patternFill patternType="solid">
        <fgColor theme="1"/>
        <bgColor indexed="64"/>
      </patternFill>
    </fill>
    <fill>
      <patternFill patternType="solid">
        <fgColor theme="4" tint="0.59999389629810485"/>
        <bgColor indexed="64"/>
      </patternFill>
    </fill>
    <fill>
      <patternFill patternType="solid">
        <fgColor theme="3" tint="0.39997558519241921"/>
        <bgColor indexed="64"/>
      </patternFill>
    </fill>
    <fill>
      <patternFill patternType="solid">
        <fgColor theme="6" tint="-0.249977111117893"/>
        <bgColor indexed="64"/>
      </patternFill>
    </fill>
    <fill>
      <patternFill patternType="solid">
        <fgColor rgb="FFFFFFFF"/>
        <bgColor indexed="64"/>
      </patternFill>
    </fill>
    <fill>
      <patternFill patternType="solid">
        <fgColor rgb="FFFFC000"/>
        <bgColor indexed="64"/>
      </patternFill>
    </fill>
    <fill>
      <patternFill patternType="solid">
        <fgColor theme="9" tint="0.399975585192419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44" fontId="10" fillId="0" borderId="0" applyFont="0" applyFill="0" applyBorder="0" applyAlignment="0" applyProtection="0"/>
    <xf numFmtId="0" fontId="10" fillId="0" borderId="0"/>
  </cellStyleXfs>
  <cellXfs count="165">
    <xf numFmtId="0" fontId="0" fillId="0" borderId="0" xfId="0"/>
    <xf numFmtId="0" fontId="7" fillId="0" borderId="0" xfId="0" applyFont="1"/>
    <xf numFmtId="0" fontId="0" fillId="2" borderId="0" xfId="0" applyFont="1" applyFill="1"/>
    <xf numFmtId="0" fontId="8" fillId="0" borderId="0" xfId="0" applyFont="1"/>
    <xf numFmtId="0" fontId="0" fillId="0" borderId="0" xfId="0" applyFont="1" applyAlignment="1">
      <alignment horizontal="right"/>
    </xf>
    <xf numFmtId="0" fontId="9" fillId="0" borderId="2" xfId="0" applyFont="1" applyBorder="1" applyAlignment="1">
      <alignment horizontal="center" vertical="center" wrapText="1"/>
    </xf>
    <xf numFmtId="0" fontId="9" fillId="0" borderId="3" xfId="0" applyFont="1" applyBorder="1" applyAlignment="1">
      <alignment horizontal="center" vertical="center"/>
    </xf>
    <xf numFmtId="0" fontId="0" fillId="0" borderId="0" xfId="0" applyAlignment="1"/>
    <xf numFmtId="0" fontId="0" fillId="0" borderId="0" xfId="0" applyAlignment="1">
      <alignment vertical="center" wrapText="1"/>
    </xf>
    <xf numFmtId="0" fontId="4" fillId="7" borderId="0" xfId="0" applyFont="1" applyFill="1" applyBorder="1" applyAlignment="1">
      <alignment horizontal="center"/>
    </xf>
    <xf numFmtId="0" fontId="0" fillId="7" borderId="1" xfId="0" applyFont="1" applyFill="1" applyBorder="1" applyAlignment="1">
      <alignment horizontal="center" vertical="center"/>
    </xf>
    <xf numFmtId="49" fontId="14" fillId="0" borderId="1" xfId="0" applyNumberFormat="1"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7" borderId="0" xfId="0" applyFont="1" applyFill="1" applyBorder="1" applyAlignment="1">
      <alignment horizontal="left" vertical="center"/>
    </xf>
    <xf numFmtId="0" fontId="0" fillId="8" borderId="1" xfId="0" applyFont="1" applyFill="1" applyBorder="1" applyAlignment="1">
      <alignment horizontal="center" vertical="center"/>
    </xf>
    <xf numFmtId="49" fontId="14" fillId="8" borderId="1" xfId="0" applyNumberFormat="1" applyFont="1" applyFill="1" applyBorder="1" applyAlignment="1">
      <alignment horizontal="left" vertical="center" wrapText="1"/>
    </xf>
    <xf numFmtId="0" fontId="0" fillId="8" borderId="1" xfId="0" applyFont="1" applyFill="1" applyBorder="1" applyAlignment="1">
      <alignment horizontal="left" vertical="center" wrapText="1"/>
    </xf>
    <xf numFmtId="0" fontId="0" fillId="7" borderId="1" xfId="0" applyFont="1" applyFill="1" applyBorder="1" applyAlignment="1">
      <alignment horizontal="center" vertical="center" wrapText="1"/>
    </xf>
    <xf numFmtId="0" fontId="0" fillId="8" borderId="1" xfId="0" applyFont="1" applyFill="1" applyBorder="1" applyAlignment="1">
      <alignment horizontal="center" vertical="center" wrapText="1"/>
    </xf>
    <xf numFmtId="0" fontId="4" fillId="7" borderId="0" xfId="0" applyFont="1" applyFill="1" applyBorder="1" applyAlignment="1">
      <alignment horizontal="left" vertical="center"/>
    </xf>
    <xf numFmtId="0" fontId="17" fillId="7" borderId="1" xfId="0" applyFont="1" applyFill="1" applyBorder="1" applyAlignment="1">
      <alignment horizontal="center" vertical="center" wrapText="1"/>
    </xf>
    <xf numFmtId="49" fontId="18" fillId="0" borderId="1" xfId="0" applyNumberFormat="1" applyFont="1" applyFill="1" applyBorder="1" applyAlignment="1">
      <alignment horizontal="left" vertical="center" wrapText="1"/>
    </xf>
    <xf numFmtId="0" fontId="17" fillId="0" borderId="1" xfId="0" applyFont="1" applyFill="1" applyBorder="1" applyAlignment="1">
      <alignment horizontal="left" vertical="center" wrapText="1"/>
    </xf>
    <xf numFmtId="0" fontId="17" fillId="7" borderId="0" xfId="0" applyFont="1" applyFill="1" applyBorder="1" applyAlignment="1">
      <alignment horizontal="left" vertical="center"/>
    </xf>
    <xf numFmtId="0" fontId="17" fillId="8" borderId="1" xfId="0" applyFont="1" applyFill="1" applyBorder="1" applyAlignment="1">
      <alignment horizontal="center" vertical="center" wrapText="1"/>
    </xf>
    <xf numFmtId="49" fontId="18" fillId="8" borderId="1" xfId="0" applyNumberFormat="1" applyFont="1" applyFill="1" applyBorder="1" applyAlignment="1">
      <alignment horizontal="left" vertical="center" wrapText="1"/>
    </xf>
    <xf numFmtId="0" fontId="17" fillId="8" borderId="1" xfId="0" applyFont="1" applyFill="1" applyBorder="1" applyAlignment="1">
      <alignment horizontal="left" vertical="center" wrapText="1"/>
    </xf>
    <xf numFmtId="0" fontId="0" fillId="7" borderId="0" xfId="0" applyFont="1" applyFill="1" applyBorder="1" applyAlignment="1">
      <alignment horizontal="center"/>
    </xf>
    <xf numFmtId="49" fontId="0" fillId="0" borderId="0" xfId="0" applyNumberFormat="1" applyFont="1" applyFill="1" applyBorder="1" applyAlignment="1">
      <alignment horizontal="left" wrapText="1"/>
    </xf>
    <xf numFmtId="0" fontId="0" fillId="0" borderId="0" xfId="0" applyFont="1" applyFill="1" applyBorder="1" applyAlignment="1">
      <alignment horizontal="left" wrapText="1"/>
    </xf>
    <xf numFmtId="43" fontId="0" fillId="0" borderId="0" xfId="1" applyFont="1" applyFill="1" applyBorder="1" applyAlignment="1">
      <alignment horizontal="right"/>
    </xf>
    <xf numFmtId="0" fontId="0" fillId="7" borderId="0" xfId="0" applyFont="1" applyFill="1" applyBorder="1" applyAlignment="1">
      <alignment horizontal="left" vertical="center" wrapText="1"/>
    </xf>
    <xf numFmtId="0" fontId="0" fillId="7" borderId="0" xfId="0" applyFont="1" applyFill="1" applyBorder="1" applyAlignment="1">
      <alignment horizontal="left"/>
    </xf>
    <xf numFmtId="43" fontId="0" fillId="0" borderId="0" xfId="1" applyFont="1" applyFill="1" applyBorder="1" applyAlignment="1">
      <alignment horizontal="left"/>
    </xf>
    <xf numFmtId="0" fontId="4" fillId="4" borderId="1" xfId="0" applyFont="1" applyFill="1" applyBorder="1" applyAlignment="1">
      <alignment horizontal="center" wrapText="1"/>
    </xf>
    <xf numFmtId="0" fontId="4" fillId="7" borderId="0" xfId="0" applyFont="1" applyFill="1" applyBorder="1" applyAlignment="1">
      <alignment horizontal="center" wrapText="1"/>
    </xf>
    <xf numFmtId="0" fontId="2" fillId="7" borderId="1" xfId="0" applyFont="1" applyFill="1" applyBorder="1" applyAlignment="1">
      <alignment horizontal="center" vertical="center"/>
    </xf>
    <xf numFmtId="49" fontId="14" fillId="2" borderId="1" xfId="0" applyNumberFormat="1" applyFont="1" applyFill="1" applyBorder="1" applyAlignment="1">
      <alignment horizontal="left" vertical="center" wrapText="1"/>
    </xf>
    <xf numFmtId="0" fontId="0" fillId="2" borderId="5" xfId="0" applyFont="1" applyFill="1" applyBorder="1" applyAlignment="1">
      <alignment horizontal="left" vertical="center"/>
    </xf>
    <xf numFmtId="0" fontId="0" fillId="7" borderId="1" xfId="0" applyFont="1" applyFill="1" applyBorder="1" applyAlignment="1">
      <alignment horizontal="left" vertical="center"/>
    </xf>
    <xf numFmtId="0" fontId="20" fillId="7" borderId="1" xfId="0" applyFont="1" applyFill="1" applyBorder="1" applyAlignment="1">
      <alignment horizontal="center" vertical="center" wrapText="1"/>
    </xf>
    <xf numFmtId="0" fontId="21" fillId="7" borderId="1" xfId="0" applyFont="1" applyFill="1" applyBorder="1" applyAlignment="1">
      <alignment horizontal="center" vertical="center" wrapText="1"/>
    </xf>
    <xf numFmtId="0" fontId="4" fillId="2" borderId="5" xfId="0" applyFont="1" applyFill="1" applyBorder="1" applyAlignment="1">
      <alignment horizontal="left" vertical="center"/>
    </xf>
    <xf numFmtId="0" fontId="4" fillId="7" borderId="1" xfId="0" applyFont="1" applyFill="1" applyBorder="1" applyAlignment="1">
      <alignment horizontal="left" vertical="center"/>
    </xf>
    <xf numFmtId="0" fontId="11" fillId="7" borderId="1" xfId="0" applyFont="1" applyFill="1" applyBorder="1" applyAlignment="1">
      <alignment horizontal="center" vertical="center" wrapText="1"/>
    </xf>
    <xf numFmtId="0" fontId="22" fillId="7" borderId="1" xfId="0" applyFont="1" applyFill="1" applyBorder="1" applyAlignment="1">
      <alignment horizontal="center" vertical="center"/>
    </xf>
    <xf numFmtId="49" fontId="23" fillId="2" borderId="1" xfId="0" applyNumberFormat="1" applyFont="1" applyFill="1" applyBorder="1" applyAlignment="1">
      <alignment horizontal="left" vertical="center" wrapText="1"/>
    </xf>
    <xf numFmtId="0" fontId="24" fillId="7" borderId="1" xfId="0" applyFont="1" applyFill="1" applyBorder="1" applyAlignment="1">
      <alignment horizontal="center" vertical="center"/>
    </xf>
    <xf numFmtId="0" fontId="0" fillId="0" borderId="1" xfId="0" applyFont="1" applyFill="1" applyBorder="1" applyAlignment="1">
      <alignment horizontal="left" vertical="center"/>
    </xf>
    <xf numFmtId="0" fontId="11" fillId="7" borderId="0" xfId="0" applyFont="1" applyFill="1" applyBorder="1" applyAlignment="1">
      <alignment horizontal="center" vertical="center"/>
    </xf>
    <xf numFmtId="0" fontId="3" fillId="7" borderId="0" xfId="0" applyFont="1" applyFill="1" applyBorder="1" applyAlignment="1">
      <alignment horizontal="left"/>
    </xf>
    <xf numFmtId="43" fontId="11" fillId="9" borderId="5" xfId="1" applyFont="1" applyFill="1" applyBorder="1" applyAlignment="1">
      <alignment horizontal="left" vertical="center"/>
    </xf>
    <xf numFmtId="0" fontId="3" fillId="7" borderId="1" xfId="0" applyFont="1" applyFill="1" applyBorder="1" applyAlignment="1">
      <alignment horizontal="left"/>
    </xf>
    <xf numFmtId="0" fontId="4" fillId="7" borderId="0" xfId="0" applyFont="1" applyFill="1" applyBorder="1" applyAlignment="1">
      <alignment horizontal="center" vertical="center"/>
    </xf>
    <xf numFmtId="10" fontId="0" fillId="2" borderId="5" xfId="0" applyNumberFormat="1" applyFont="1" applyFill="1" applyBorder="1" applyAlignment="1">
      <alignment horizontal="left"/>
    </xf>
    <xf numFmtId="0" fontId="0" fillId="7" borderId="1" xfId="0" applyFont="1" applyFill="1" applyBorder="1" applyAlignment="1">
      <alignment horizontal="left"/>
    </xf>
    <xf numFmtId="49" fontId="4" fillId="0" borderId="1" xfId="0" applyNumberFormat="1" applyFont="1" applyFill="1" applyBorder="1" applyAlignment="1">
      <alignment horizontal="right"/>
    </xf>
    <xf numFmtId="43" fontId="0" fillId="9" borderId="5" xfId="0" applyNumberFormat="1" applyFont="1" applyFill="1" applyBorder="1" applyAlignment="1">
      <alignment horizontal="left"/>
    </xf>
    <xf numFmtId="49" fontId="4" fillId="0" borderId="8" xfId="0" applyNumberFormat="1" applyFont="1" applyFill="1" applyBorder="1" applyAlignment="1">
      <alignment horizontal="right" wrapText="1"/>
    </xf>
    <xf numFmtId="43" fontId="0" fillId="2" borderId="5" xfId="0" applyNumberFormat="1" applyFont="1" applyFill="1" applyBorder="1" applyAlignment="1">
      <alignment horizontal="left"/>
    </xf>
    <xf numFmtId="0" fontId="4" fillId="7" borderId="1" xfId="0" applyFont="1" applyFill="1" applyBorder="1" applyAlignment="1">
      <alignment horizontal="center" vertical="center"/>
    </xf>
    <xf numFmtId="0" fontId="0" fillId="7" borderId="10" xfId="0" applyFont="1" applyFill="1" applyBorder="1" applyAlignment="1">
      <alignment horizontal="left"/>
    </xf>
    <xf numFmtId="49" fontId="4" fillId="0" borderId="0" xfId="0" applyNumberFormat="1" applyFont="1" applyFill="1" applyBorder="1" applyAlignment="1">
      <alignment horizontal="right" wrapText="1"/>
    </xf>
    <xf numFmtId="0" fontId="0" fillId="0" borderId="10" xfId="0" applyFont="1" applyFill="1" applyBorder="1" applyAlignment="1">
      <alignment horizontal="left" wrapText="1"/>
    </xf>
    <xf numFmtId="0" fontId="11" fillId="7" borderId="0" xfId="0" applyFont="1" applyFill="1" applyBorder="1" applyAlignment="1">
      <alignment horizontal="left"/>
    </xf>
    <xf numFmtId="49" fontId="11" fillId="0" borderId="0" xfId="0" applyNumberFormat="1" applyFont="1" applyFill="1" applyBorder="1" applyAlignment="1">
      <alignment horizontal="left" wrapText="1"/>
    </xf>
    <xf numFmtId="0" fontId="11" fillId="0" borderId="0" xfId="0" applyFont="1" applyFill="1" applyBorder="1" applyAlignment="1">
      <alignment horizontal="left" wrapText="1"/>
    </xf>
    <xf numFmtId="43" fontId="11" fillId="0" borderId="0" xfId="1" applyFont="1" applyFill="1" applyBorder="1" applyAlignment="1">
      <alignment horizontal="left"/>
    </xf>
    <xf numFmtId="0" fontId="11" fillId="7" borderId="0" xfId="0" applyFont="1" applyFill="1" applyBorder="1" applyAlignment="1">
      <alignment horizontal="left" wrapText="1"/>
    </xf>
    <xf numFmtId="0" fontId="2" fillId="7" borderId="10" xfId="0" applyFont="1" applyFill="1" applyBorder="1" applyAlignment="1">
      <alignment horizontal="center" vertical="center"/>
    </xf>
    <xf numFmtId="49" fontId="14" fillId="2" borderId="10" xfId="0" applyNumberFormat="1" applyFont="1" applyFill="1" applyBorder="1" applyAlignment="1">
      <alignment horizontal="left" vertical="center" wrapText="1"/>
    </xf>
    <xf numFmtId="0" fontId="0" fillId="2" borderId="3" xfId="0" applyFont="1" applyFill="1" applyBorder="1" applyAlignment="1">
      <alignment horizontal="left" vertical="center"/>
    </xf>
    <xf numFmtId="0" fontId="0" fillId="7" borderId="10" xfId="0" applyFont="1" applyFill="1" applyBorder="1" applyAlignment="1">
      <alignment horizontal="left" vertical="center"/>
    </xf>
    <xf numFmtId="0" fontId="19" fillId="4" borderId="9" xfId="0" applyFont="1" applyFill="1" applyBorder="1" applyAlignment="1">
      <alignment horizontal="center" wrapText="1"/>
    </xf>
    <xf numFmtId="49" fontId="19" fillId="4" borderId="9" xfId="0" applyNumberFormat="1" applyFont="1" applyFill="1" applyBorder="1" applyAlignment="1">
      <alignment horizontal="center" wrapText="1"/>
    </xf>
    <xf numFmtId="0" fontId="4" fillId="4" borderId="7" xfId="0" applyFont="1" applyFill="1" applyBorder="1" applyAlignment="1">
      <alignment horizontal="center" wrapText="1"/>
    </xf>
    <xf numFmtId="0" fontId="4" fillId="4" borderId="9" xfId="0" applyFont="1" applyFill="1" applyBorder="1" applyAlignment="1">
      <alignment horizontal="center" wrapText="1"/>
    </xf>
    <xf numFmtId="0" fontId="6" fillId="0" borderId="5" xfId="0" applyFont="1" applyFill="1" applyBorder="1" applyAlignment="1">
      <alignment horizontal="left" wrapText="1"/>
    </xf>
    <xf numFmtId="0" fontId="6" fillId="7" borderId="11" xfId="0" applyFont="1" applyFill="1" applyBorder="1" applyAlignment="1">
      <alignment horizontal="left"/>
    </xf>
    <xf numFmtId="43" fontId="25" fillId="0" borderId="11" xfId="1" applyFont="1" applyFill="1" applyBorder="1" applyAlignment="1">
      <alignment horizontal="right"/>
    </xf>
    <xf numFmtId="43" fontId="26" fillId="9" borderId="1" xfId="0" applyNumberFormat="1" applyFont="1" applyFill="1" applyBorder="1" applyAlignment="1">
      <alignment horizontal="left"/>
    </xf>
    <xf numFmtId="0" fontId="0" fillId="2" borderId="10" xfId="0" applyFont="1" applyFill="1" applyBorder="1" applyAlignment="1">
      <alignment horizontal="left" vertical="center"/>
    </xf>
    <xf numFmtId="0" fontId="0" fillId="2" borderId="1" xfId="0" applyFont="1" applyFill="1" applyBorder="1" applyAlignment="1">
      <alignment horizontal="left" vertical="center"/>
    </xf>
    <xf numFmtId="0" fontId="4" fillId="2" borderId="1" xfId="0" applyFont="1" applyFill="1" applyBorder="1" applyAlignment="1">
      <alignment horizontal="left" vertical="center"/>
    </xf>
    <xf numFmtId="0" fontId="0" fillId="2" borderId="1" xfId="0" applyFont="1" applyFill="1" applyBorder="1" applyAlignment="1">
      <alignment horizontal="left"/>
    </xf>
    <xf numFmtId="0" fontId="3" fillId="9" borderId="1" xfId="0" applyFont="1" applyFill="1" applyBorder="1" applyAlignment="1">
      <alignment horizontal="left"/>
    </xf>
    <xf numFmtId="0" fontId="0" fillId="9" borderId="1" xfId="0" applyFont="1" applyFill="1" applyBorder="1" applyAlignment="1">
      <alignment horizontal="left"/>
    </xf>
    <xf numFmtId="0" fontId="0" fillId="7" borderId="4" xfId="0" applyFont="1" applyFill="1" applyBorder="1" applyAlignment="1">
      <alignment horizontal="left" vertical="center" wrapText="1"/>
    </xf>
    <xf numFmtId="0" fontId="15" fillId="0" borderId="4" xfId="0" applyFont="1" applyBorder="1" applyAlignment="1">
      <alignment vertical="center" wrapText="1"/>
    </xf>
    <xf numFmtId="43" fontId="14" fillId="8" borderId="4" xfId="1" applyFont="1" applyFill="1" applyBorder="1" applyAlignment="1">
      <alignment horizontal="right" vertical="center" wrapText="1"/>
    </xf>
    <xf numFmtId="43" fontId="16" fillId="8" borderId="4" xfId="1" applyFont="1" applyFill="1" applyBorder="1" applyAlignment="1">
      <alignment horizontal="right" vertical="center" wrapText="1"/>
    </xf>
    <xf numFmtId="0" fontId="17" fillId="7" borderId="4" xfId="0" applyFont="1" applyFill="1" applyBorder="1" applyAlignment="1">
      <alignment horizontal="left" vertical="center" wrapText="1"/>
    </xf>
    <xf numFmtId="43" fontId="18" fillId="8" borderId="4" xfId="1" applyFont="1" applyFill="1" applyBorder="1" applyAlignment="1">
      <alignment horizontal="right" vertical="center" wrapText="1"/>
    </xf>
    <xf numFmtId="0" fontId="4" fillId="3" borderId="1" xfId="0" applyFont="1" applyFill="1" applyBorder="1" applyAlignment="1">
      <alignment horizontal="center" wrapText="1"/>
    </xf>
    <xf numFmtId="43" fontId="14" fillId="0" borderId="1" xfId="1" applyFont="1" applyFill="1" applyBorder="1" applyAlignment="1">
      <alignment horizontal="right" vertical="center"/>
    </xf>
    <xf numFmtId="43" fontId="14" fillId="8" borderId="1" xfId="1" applyFont="1" applyFill="1" applyBorder="1" applyAlignment="1">
      <alignment horizontal="right" vertical="center"/>
    </xf>
    <xf numFmtId="43" fontId="16" fillId="0" borderId="1" xfId="1" applyFont="1" applyFill="1" applyBorder="1" applyAlignment="1">
      <alignment horizontal="right" vertical="center"/>
    </xf>
    <xf numFmtId="43" fontId="16" fillId="8" borderId="1" xfId="1" applyFont="1" applyFill="1" applyBorder="1" applyAlignment="1">
      <alignment horizontal="right" vertical="center"/>
    </xf>
    <xf numFmtId="43" fontId="18" fillId="0" borderId="1" xfId="1" applyFont="1" applyFill="1" applyBorder="1" applyAlignment="1">
      <alignment horizontal="right" vertical="center"/>
    </xf>
    <xf numFmtId="43" fontId="18" fillId="8" borderId="1" xfId="1" applyFont="1" applyFill="1" applyBorder="1" applyAlignment="1">
      <alignment horizontal="right" vertical="center"/>
    </xf>
    <xf numFmtId="0" fontId="12" fillId="3" borderId="1" xfId="0" applyFont="1" applyFill="1" applyBorder="1" applyAlignment="1">
      <alignment horizontal="center" wrapText="1"/>
    </xf>
    <xf numFmtId="49" fontId="12" fillId="3" borderId="1" xfId="0" applyNumberFormat="1" applyFont="1" applyFill="1" applyBorder="1" applyAlignment="1">
      <alignment horizontal="center" wrapText="1"/>
    </xf>
    <xf numFmtId="0" fontId="13" fillId="3" borderId="1" xfId="0" applyFont="1" applyFill="1" applyBorder="1" applyAlignment="1">
      <alignment horizontal="center" wrapText="1"/>
    </xf>
    <xf numFmtId="0" fontId="0" fillId="7" borderId="4" xfId="0" applyFont="1" applyFill="1" applyBorder="1" applyAlignment="1">
      <alignment horizontal="center" wrapText="1"/>
    </xf>
    <xf numFmtId="43" fontId="14" fillId="5" borderId="1" xfId="1" applyFont="1" applyFill="1" applyBorder="1" applyAlignment="1">
      <alignment horizontal="right" vertical="center"/>
    </xf>
    <xf numFmtId="43" fontId="16" fillId="5" borderId="1" xfId="1" applyFont="1" applyFill="1" applyBorder="1" applyAlignment="1">
      <alignment horizontal="right" vertical="center"/>
    </xf>
    <xf numFmtId="0" fontId="0" fillId="0" borderId="4" xfId="0" applyFont="1" applyBorder="1" applyAlignment="1">
      <alignment vertical="center" wrapText="1"/>
    </xf>
    <xf numFmtId="10" fontId="9" fillId="0" borderId="1" xfId="2" applyNumberFormat="1" applyFont="1" applyFill="1" applyBorder="1" applyAlignment="1">
      <alignment horizontal="right"/>
    </xf>
    <xf numFmtId="0" fontId="5" fillId="0" borderId="4" xfId="0" applyFont="1" applyBorder="1" applyAlignment="1">
      <alignment horizontal="left" vertical="center" wrapText="1"/>
    </xf>
    <xf numFmtId="0" fontId="5" fillId="0" borderId="5" xfId="0" applyFont="1" applyBorder="1" applyAlignment="1">
      <alignment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vertical="center" wrapText="1"/>
    </xf>
    <xf numFmtId="0" fontId="30" fillId="0" borderId="0" xfId="0" applyFont="1" applyAlignment="1">
      <alignment horizontal="left" wrapText="1"/>
    </xf>
    <xf numFmtId="0" fontId="0" fillId="0" borderId="0" xfId="0" applyAlignment="1">
      <alignment wrapText="1"/>
    </xf>
    <xf numFmtId="0" fontId="0" fillId="0" borderId="0" xfId="0" applyBorder="1" applyAlignment="1">
      <alignment wrapText="1"/>
    </xf>
    <xf numFmtId="0" fontId="32" fillId="12" borderId="13" xfId="0" applyFont="1" applyFill="1" applyBorder="1" applyAlignment="1">
      <alignment horizontal="center" vertical="center"/>
    </xf>
    <xf numFmtId="0" fontId="32" fillId="12" borderId="14" xfId="0" applyFont="1" applyFill="1" applyBorder="1" applyAlignment="1">
      <alignment horizontal="center" vertical="center"/>
    </xf>
    <xf numFmtId="0" fontId="32" fillId="12" borderId="15" xfId="0" applyFont="1" applyFill="1" applyBorder="1" applyAlignment="1">
      <alignment horizontal="center" vertical="center"/>
    </xf>
    <xf numFmtId="0" fontId="17" fillId="0" borderId="4" xfId="0" applyFont="1" applyBorder="1" applyAlignment="1">
      <alignment vertical="center" wrapText="1"/>
    </xf>
    <xf numFmtId="0" fontId="9" fillId="0" borderId="0" xfId="0" applyFont="1" applyAlignment="1">
      <alignment horizontal="left"/>
    </xf>
    <xf numFmtId="0" fontId="0" fillId="3" borderId="1" xfId="0" applyFill="1" applyBorder="1" applyAlignment="1">
      <alignment horizontal="right" vertical="center" wrapText="1"/>
    </xf>
    <xf numFmtId="0" fontId="31" fillId="0" borderId="0" xfId="0" applyFont="1" applyFill="1" applyBorder="1" applyAlignment="1">
      <alignment horizontal="center" wrapText="1"/>
    </xf>
    <xf numFmtId="0" fontId="0" fillId="2" borderId="1" xfId="0" applyFill="1" applyBorder="1" applyAlignment="1">
      <alignment wrapText="1"/>
    </xf>
    <xf numFmtId="0" fontId="30" fillId="10" borderId="1" xfId="0" applyFont="1" applyFill="1" applyBorder="1" applyAlignment="1">
      <alignment horizontal="center" wrapText="1"/>
    </xf>
    <xf numFmtId="0" fontId="30" fillId="11" borderId="1" xfId="0" applyFont="1" applyFill="1" applyBorder="1" applyAlignment="1">
      <alignment horizontal="center" wrapText="1"/>
    </xf>
    <xf numFmtId="0" fontId="4" fillId="13" borderId="1" xfId="0" applyFont="1" applyFill="1" applyBorder="1" applyAlignment="1">
      <alignment horizontal="center" wrapText="1"/>
    </xf>
    <xf numFmtId="0" fontId="0" fillId="0" borderId="0" xfId="0" applyAlignment="1">
      <alignment horizontal="center" wrapText="1"/>
    </xf>
    <xf numFmtId="0" fontId="0" fillId="0" borderId="0" xfId="0" applyBorder="1" applyAlignment="1">
      <alignment horizontal="center" wrapText="1"/>
    </xf>
    <xf numFmtId="0" fontId="0" fillId="0" borderId="0" xfId="0" applyAlignment="1">
      <alignment horizontal="center"/>
    </xf>
    <xf numFmtId="0" fontId="4" fillId="14" borderId="1" xfId="0" applyFont="1" applyFill="1" applyBorder="1" applyAlignment="1">
      <alignment horizontal="center" wrapText="1"/>
    </xf>
    <xf numFmtId="0" fontId="0" fillId="2" borderId="1" xfId="0" applyFill="1" applyBorder="1" applyAlignment="1">
      <alignment horizontal="center" vertical="center" wrapText="1"/>
    </xf>
    <xf numFmtId="0" fontId="31" fillId="2" borderId="1" xfId="0" applyFont="1" applyFill="1" applyBorder="1" applyAlignment="1">
      <alignment horizontal="center" vertical="center" wrapText="1"/>
    </xf>
    <xf numFmtId="0" fontId="0" fillId="2" borderId="1" xfId="0" applyFill="1" applyBorder="1" applyAlignment="1">
      <alignment vertical="center" wrapText="1"/>
    </xf>
    <xf numFmtId="0" fontId="0" fillId="2" borderId="1" xfId="0" applyFill="1" applyBorder="1" applyAlignment="1">
      <alignment vertical="center"/>
    </xf>
    <xf numFmtId="0" fontId="33" fillId="0" borderId="0" xfId="0" applyFont="1" applyAlignment="1">
      <alignment wrapText="1"/>
    </xf>
    <xf numFmtId="0" fontId="33" fillId="0" borderId="0" xfId="0" applyFont="1" applyAlignment="1">
      <alignment horizontal="left" wrapText="1"/>
    </xf>
    <xf numFmtId="0" fontId="0" fillId="0" borderId="1" xfId="0" applyBorder="1" applyAlignment="1">
      <alignment horizontal="right" wrapText="1"/>
    </xf>
    <xf numFmtId="10" fontId="31" fillId="3" borderId="1" xfId="0" applyNumberFormat="1" applyFont="1" applyFill="1" applyBorder="1" applyAlignment="1">
      <alignment horizontal="center" wrapText="1"/>
    </xf>
    <xf numFmtId="0" fontId="34" fillId="12" borderId="0" xfId="0" applyFont="1" applyFill="1" applyAlignment="1">
      <alignment horizontal="right" vertical="center"/>
    </xf>
    <xf numFmtId="0" fontId="0" fillId="2" borderId="5" xfId="0" applyFont="1" applyFill="1" applyBorder="1" applyAlignment="1">
      <alignment vertical="center" wrapText="1"/>
    </xf>
    <xf numFmtId="0" fontId="0" fillId="2" borderId="4" xfId="0" applyFont="1" applyFill="1" applyBorder="1" applyAlignment="1">
      <alignment vertical="center" wrapText="1"/>
    </xf>
    <xf numFmtId="0" fontId="4" fillId="4" borderId="7" xfId="0" applyFont="1" applyFill="1" applyBorder="1" applyAlignment="1">
      <alignment wrapText="1"/>
    </xf>
    <xf numFmtId="0" fontId="4" fillId="4" borderId="6" xfId="0" applyFont="1" applyFill="1" applyBorder="1" applyAlignment="1">
      <alignment wrapText="1"/>
    </xf>
    <xf numFmtId="0" fontId="0" fillId="2" borderId="3" xfId="0" applyFont="1" applyFill="1" applyBorder="1" applyAlignment="1">
      <alignment vertical="center" wrapText="1"/>
    </xf>
    <xf numFmtId="0" fontId="0" fillId="2" borderId="2" xfId="0" applyFont="1" applyFill="1" applyBorder="1" applyAlignment="1">
      <alignment vertical="center" wrapText="1"/>
    </xf>
    <xf numFmtId="0" fontId="4" fillId="2" borderId="5" xfId="0" applyFont="1" applyFill="1" applyBorder="1" applyAlignment="1">
      <alignment vertical="center" wrapText="1"/>
    </xf>
    <xf numFmtId="0" fontId="4" fillId="2" borderId="4" xfId="0" applyFont="1" applyFill="1" applyBorder="1" applyAlignment="1">
      <alignment vertical="center" wrapText="1"/>
    </xf>
    <xf numFmtId="0" fontId="11" fillId="7" borderId="0" xfId="0" applyFont="1" applyFill="1" applyBorder="1" applyAlignment="1">
      <alignment wrapText="1"/>
    </xf>
    <xf numFmtId="10" fontId="0" fillId="0" borderId="5" xfId="2" applyNumberFormat="1" applyFont="1" applyFill="1" applyBorder="1" applyAlignment="1">
      <alignment wrapText="1"/>
    </xf>
    <xf numFmtId="10" fontId="0" fillId="0" borderId="4" xfId="2" applyNumberFormat="1" applyFont="1" applyFill="1" applyBorder="1" applyAlignment="1">
      <alignment wrapText="1"/>
    </xf>
    <xf numFmtId="49" fontId="28" fillId="0" borderId="5" xfId="0" applyNumberFormat="1" applyFont="1" applyFill="1" applyBorder="1" applyAlignment="1">
      <alignment vertical="center" wrapText="1"/>
    </xf>
    <xf numFmtId="49" fontId="28" fillId="0" borderId="4" xfId="0" applyNumberFormat="1" applyFont="1" applyFill="1" applyBorder="1" applyAlignment="1">
      <alignment vertical="center" wrapText="1"/>
    </xf>
    <xf numFmtId="49" fontId="4" fillId="0" borderId="5" xfId="0" applyNumberFormat="1" applyFont="1" applyFill="1" applyBorder="1" applyAlignment="1">
      <alignment wrapText="1"/>
    </xf>
    <xf numFmtId="49" fontId="4" fillId="0" borderId="4" xfId="0" applyNumberFormat="1" applyFont="1" applyFill="1" applyBorder="1" applyAlignment="1">
      <alignment wrapText="1"/>
    </xf>
    <xf numFmtId="164" fontId="35" fillId="12" borderId="12" xfId="0" applyNumberFormat="1" applyFont="1" applyFill="1" applyBorder="1" applyAlignment="1">
      <alignment horizontal="right" vertical="center"/>
    </xf>
    <xf numFmtId="0" fontId="36" fillId="0" borderId="0" xfId="0" applyFont="1"/>
    <xf numFmtId="0" fontId="37" fillId="6" borderId="10" xfId="0" applyFont="1" applyFill="1" applyBorder="1" applyAlignment="1">
      <alignment horizontal="center" vertical="center" wrapText="1"/>
    </xf>
    <xf numFmtId="0" fontId="38" fillId="6" borderId="1" xfId="0" applyFont="1" applyFill="1" applyBorder="1" applyAlignment="1">
      <alignment vertical="center" wrapText="1"/>
    </xf>
    <xf numFmtId="0" fontId="40" fillId="6" borderId="1" xfId="0" applyFont="1" applyFill="1" applyBorder="1" applyAlignment="1">
      <alignment vertical="center" wrapText="1"/>
    </xf>
    <xf numFmtId="0" fontId="37" fillId="6" borderId="1" xfId="0" applyFont="1" applyFill="1" applyBorder="1" applyAlignment="1">
      <alignment horizontal="center" vertical="center" wrapText="1"/>
    </xf>
    <xf numFmtId="0" fontId="39" fillId="6" borderId="1" xfId="0" applyFont="1" applyFill="1" applyBorder="1" applyAlignment="1">
      <alignment vertical="center" wrapText="1"/>
    </xf>
    <xf numFmtId="0" fontId="38" fillId="6" borderId="10" xfId="0" applyFont="1" applyFill="1" applyBorder="1" applyAlignment="1">
      <alignment horizontal="left" vertical="top" wrapText="1"/>
    </xf>
    <xf numFmtId="0" fontId="36" fillId="0" borderId="0" xfId="0" applyFont="1" applyAlignment="1">
      <alignment wrapText="1"/>
    </xf>
    <xf numFmtId="0" fontId="36" fillId="0" borderId="0" xfId="0" applyFont="1" applyAlignment="1">
      <alignment vertical="center" wrapText="1"/>
    </xf>
  </cellXfs>
  <cellStyles count="5">
    <cellStyle name="Comma" xfId="1" builtinId="3"/>
    <cellStyle name="Currency 2" xfId="3"/>
    <cellStyle name="Normal" xfId="0" builtinId="0"/>
    <cellStyle name="Normal 2" xfId="4"/>
    <cellStyle name="Percent" xfId="2" builtinId="5"/>
  </cellStyles>
  <dxfs count="6">
    <dxf>
      <font>
        <strike val="0"/>
        <outline val="0"/>
        <shadow val="0"/>
        <vertAlign val="baseline"/>
        <sz val="12"/>
        <name val="Calibri"/>
        <scheme val="minor"/>
      </font>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dxf>
    <dxf>
      <font>
        <strike val="0"/>
        <outline val="0"/>
        <shadow val="0"/>
        <vertAlign val="baseline"/>
        <sz val="12"/>
        <name val="Calibri"/>
        <scheme val="minor"/>
      </font>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vertAlign val="baseline"/>
        <sz val="12"/>
        <name val="Calibri"/>
        <scheme val="minor"/>
      </font>
    </dxf>
    <dxf>
      <border outline="0">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wrf92829\Downloads\QECC%20Student%20and%20Teacher%20Data%20Ta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Dictionary"/>
      <sheetName val="Student data"/>
      <sheetName val="Validation"/>
    </sheetNames>
    <sheetDataSet>
      <sheetData sheetId="0"/>
      <sheetData sheetId="1"/>
      <sheetData sheetId="2"/>
    </sheetDataSet>
  </externalBook>
</externalLink>
</file>

<file path=xl/tables/table1.xml><?xml version="1.0" encoding="utf-8"?>
<table xmlns="http://schemas.openxmlformats.org/spreadsheetml/2006/main" id="1" name="Table1" displayName="Table1" ref="A1:B8" totalsRowShown="0" dataDxfId="4" headerRowBorderDxfId="5" tableBorderDxfId="3" totalsRowBorderDxfId="2">
  <tableColumns count="2">
    <tableColumn id="1" name="OMEGA Object Code Categories" dataDxfId="1"/>
    <tableColumn id="3" name="DESCRIPTION" dataDxfId="0"/>
  </tableColumns>
  <tableStyleInfo name="TableStyleMedium3" showFirstColumn="0" showLastColumn="0" showRowStripes="1" showColumnStripes="0"/>
  <extLst>
    <ext xmlns:x14="http://schemas.microsoft.com/office/spreadsheetml/2009/9/main" uri="{504A1905-F514-4f6f-8877-14C23A59335A}">
      <x14:table altTextSummary="This table defines OMEGA Object Code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23"/>
  <sheetViews>
    <sheetView topLeftCell="A16" zoomScale="70" zoomScaleNormal="70" workbookViewId="0">
      <selection activeCell="A14" sqref="A14"/>
    </sheetView>
  </sheetViews>
  <sheetFormatPr defaultRowHeight="14.25" x14ac:dyDescent="0.2"/>
  <cols>
    <col min="1" max="1" width="134.7109375" style="164" customWidth="1"/>
    <col min="2" max="16384" width="9.140625" style="156"/>
  </cols>
  <sheetData>
    <row r="1" spans="1:1" ht="18" x14ac:dyDescent="0.2">
      <c r="A1" s="139" t="s">
        <v>91</v>
      </c>
    </row>
    <row r="2" spans="1:1" ht="18" x14ac:dyDescent="0.2">
      <c r="A2" s="139" t="s">
        <v>94</v>
      </c>
    </row>
    <row r="3" spans="1:1" ht="18.75" thickBot="1" x14ac:dyDescent="0.25">
      <c r="A3" s="155">
        <v>43546</v>
      </c>
    </row>
    <row r="4" spans="1:1" ht="15.75" x14ac:dyDescent="0.2">
      <c r="A4" s="116" t="s">
        <v>92</v>
      </c>
    </row>
    <row r="5" spans="1:1" ht="15.75" x14ac:dyDescent="0.2">
      <c r="A5" s="117" t="s">
        <v>63</v>
      </c>
    </row>
    <row r="6" spans="1:1" ht="15.75" x14ac:dyDescent="0.2">
      <c r="A6" s="117" t="s">
        <v>62</v>
      </c>
    </row>
    <row r="7" spans="1:1" ht="16.5" thickBot="1" x14ac:dyDescent="0.25">
      <c r="A7" s="118"/>
    </row>
    <row r="8" spans="1:1" ht="27" customHeight="1" x14ac:dyDescent="0.2">
      <c r="A8" s="157" t="s">
        <v>61</v>
      </c>
    </row>
    <row r="9" spans="1:1" ht="57.75" customHeight="1" x14ac:dyDescent="0.2">
      <c r="A9" s="158" t="s">
        <v>95</v>
      </c>
    </row>
    <row r="10" spans="1:1" ht="26.25" customHeight="1" x14ac:dyDescent="0.2">
      <c r="A10" s="158" t="s">
        <v>96</v>
      </c>
    </row>
    <row r="11" spans="1:1" ht="79.5" customHeight="1" x14ac:dyDescent="0.2">
      <c r="A11" s="158" t="s">
        <v>97</v>
      </c>
    </row>
    <row r="12" spans="1:1" ht="45.75" customHeight="1" x14ac:dyDescent="0.2">
      <c r="A12" s="159" t="s">
        <v>87</v>
      </c>
    </row>
    <row r="13" spans="1:1" ht="33.75" customHeight="1" x14ac:dyDescent="0.2">
      <c r="A13" s="160" t="s">
        <v>12</v>
      </c>
    </row>
    <row r="14" spans="1:1" ht="66.75" customHeight="1" x14ac:dyDescent="0.2">
      <c r="A14" s="161" t="s">
        <v>106</v>
      </c>
    </row>
    <row r="15" spans="1:1" ht="61.5" customHeight="1" x14ac:dyDescent="0.2">
      <c r="A15" s="158" t="s">
        <v>98</v>
      </c>
    </row>
    <row r="16" spans="1:1" ht="46.5" customHeight="1" x14ac:dyDescent="0.2">
      <c r="A16" s="158" t="s">
        <v>99</v>
      </c>
    </row>
    <row r="17" spans="1:1" ht="180.75" customHeight="1" x14ac:dyDescent="0.2">
      <c r="A17" s="158" t="s">
        <v>100</v>
      </c>
    </row>
    <row r="18" spans="1:1" ht="45.75" customHeight="1" x14ac:dyDescent="0.2">
      <c r="A18" s="158" t="s">
        <v>101</v>
      </c>
    </row>
    <row r="19" spans="1:1" ht="105.75" customHeight="1" x14ac:dyDescent="0.2">
      <c r="A19" s="158" t="s">
        <v>102</v>
      </c>
    </row>
    <row r="20" spans="1:1" ht="87" customHeight="1" x14ac:dyDescent="0.2">
      <c r="A20" s="158" t="s">
        <v>103</v>
      </c>
    </row>
    <row r="21" spans="1:1" ht="236.25" customHeight="1" x14ac:dyDescent="0.2">
      <c r="A21" s="162" t="s">
        <v>104</v>
      </c>
    </row>
    <row r="22" spans="1:1" ht="61.5" customHeight="1" x14ac:dyDescent="0.2">
      <c r="A22" s="158" t="s">
        <v>105</v>
      </c>
    </row>
    <row r="23" spans="1:1" x14ac:dyDescent="0.2">
      <c r="A23" s="163"/>
    </row>
  </sheetData>
  <pageMargins left="0.25" right="0.25" top="0.75" bottom="0.75" header="0.3" footer="0.3"/>
  <pageSetup scale="55" orientation="portrait" r:id="rId1"/>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8"/>
  <sheetViews>
    <sheetView zoomScale="80" zoomScaleNormal="80" workbookViewId="0">
      <selection activeCell="B6" sqref="B6"/>
    </sheetView>
  </sheetViews>
  <sheetFormatPr defaultRowHeight="15" x14ac:dyDescent="0.25"/>
  <cols>
    <col min="1" max="1" width="20.140625" style="8" customWidth="1"/>
    <col min="2" max="2" width="119" style="8" customWidth="1"/>
    <col min="3" max="3" width="102.85546875" style="8" customWidth="1"/>
  </cols>
  <sheetData>
    <row r="1" spans="1:3" s="7" customFormat="1" ht="54.75" customHeight="1" x14ac:dyDescent="0.25">
      <c r="A1" s="5" t="s">
        <v>13</v>
      </c>
      <c r="B1" s="6" t="s">
        <v>3</v>
      </c>
    </row>
    <row r="2" spans="1:3" ht="70.5" customHeight="1" x14ac:dyDescent="0.25">
      <c r="A2" s="108" t="s">
        <v>4</v>
      </c>
      <c r="B2" s="109" t="s">
        <v>5</v>
      </c>
      <c r="C2"/>
    </row>
    <row r="3" spans="1:3" ht="50.25" customHeight="1" x14ac:dyDescent="0.25">
      <c r="A3" s="108" t="s">
        <v>6</v>
      </c>
      <c r="B3" s="109" t="s">
        <v>7</v>
      </c>
      <c r="C3"/>
    </row>
    <row r="4" spans="1:3" ht="69" customHeight="1" x14ac:dyDescent="0.25">
      <c r="A4" s="108" t="s">
        <v>14</v>
      </c>
      <c r="B4" s="109" t="s">
        <v>51</v>
      </c>
      <c r="C4"/>
    </row>
    <row r="5" spans="1:3" ht="39" customHeight="1" x14ac:dyDescent="0.25">
      <c r="A5" s="108" t="s">
        <v>8</v>
      </c>
      <c r="B5" s="109" t="s">
        <v>54</v>
      </c>
      <c r="C5"/>
    </row>
    <row r="6" spans="1:3" ht="66" customHeight="1" x14ac:dyDescent="0.25">
      <c r="A6" s="108" t="s">
        <v>9</v>
      </c>
      <c r="B6" s="110" t="s">
        <v>52</v>
      </c>
      <c r="C6"/>
    </row>
    <row r="7" spans="1:3" ht="47.25" customHeight="1" x14ac:dyDescent="0.25">
      <c r="A7" s="108" t="s">
        <v>10</v>
      </c>
      <c r="B7" s="109" t="s">
        <v>15</v>
      </c>
      <c r="C7"/>
    </row>
    <row r="8" spans="1:3" ht="32.25" customHeight="1" x14ac:dyDescent="0.25">
      <c r="A8" s="111" t="s">
        <v>11</v>
      </c>
      <c r="B8" s="112" t="s">
        <v>53</v>
      </c>
      <c r="C8"/>
    </row>
  </sheetData>
  <pageMargins left="0.7" right="0.7" top="0.75" bottom="0.75" header="0.3" footer="0.3"/>
  <pageSetup scale="87" fitToHeight="0" orientation="landscape" r:id="rId1"/>
  <headerFooter>
    <oddHeader>&amp;L&amp;F</oddHead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3"/>
  <sheetViews>
    <sheetView zoomScale="90" zoomScaleNormal="90" zoomScalePageLayoutView="130" workbookViewId="0">
      <pane ySplit="1" topLeftCell="A2" activePane="bottomLeft" state="frozen"/>
      <selection pane="bottomLeft" activeCell="F1" sqref="F1"/>
    </sheetView>
  </sheetViews>
  <sheetFormatPr defaultColWidth="8.85546875" defaultRowHeight="15" x14ac:dyDescent="0.25"/>
  <cols>
    <col min="1" max="1" width="11.5703125" style="27" customWidth="1"/>
    <col min="2" max="2" width="27.85546875" style="28" customWidth="1"/>
    <col min="3" max="3" width="55.85546875" style="29" customWidth="1"/>
    <col min="4" max="4" width="13.5703125" style="30" customWidth="1"/>
    <col min="5" max="5" width="14.5703125" style="30" customWidth="1"/>
    <col min="6" max="6" width="45" style="31" customWidth="1"/>
    <col min="7" max="16384" width="8.85546875" style="32"/>
  </cols>
  <sheetData>
    <row r="1" spans="1:6" s="9" customFormat="1" ht="75" x14ac:dyDescent="0.25">
      <c r="A1" s="100" t="s">
        <v>2</v>
      </c>
      <c r="B1" s="101" t="s">
        <v>16</v>
      </c>
      <c r="C1" s="102" t="s">
        <v>27</v>
      </c>
      <c r="D1" s="93" t="s">
        <v>107</v>
      </c>
      <c r="E1" s="34" t="s">
        <v>28</v>
      </c>
      <c r="F1" s="103" t="s">
        <v>17</v>
      </c>
    </row>
    <row r="2" spans="1:6" s="13" customFormat="1" ht="29.25" customHeight="1" x14ac:dyDescent="0.25">
      <c r="A2" s="10">
        <v>1000</v>
      </c>
      <c r="B2" s="11" t="s">
        <v>34</v>
      </c>
      <c r="C2" s="12" t="s">
        <v>35</v>
      </c>
      <c r="D2" s="94"/>
      <c r="E2" s="104"/>
      <c r="F2" s="91" t="s">
        <v>55</v>
      </c>
    </row>
    <row r="3" spans="1:6" s="13" customFormat="1" ht="63.75" x14ac:dyDescent="0.25">
      <c r="A3" s="10">
        <v>1000</v>
      </c>
      <c r="B3" s="21" t="s">
        <v>64</v>
      </c>
      <c r="C3" s="12" t="s">
        <v>36</v>
      </c>
      <c r="D3" s="104"/>
      <c r="E3" s="94"/>
      <c r="F3" s="91" t="s">
        <v>56</v>
      </c>
    </row>
    <row r="4" spans="1:6" s="13" customFormat="1" ht="43.5" customHeight="1" x14ac:dyDescent="0.25">
      <c r="A4" s="10">
        <v>1000</v>
      </c>
      <c r="B4" s="11" t="s">
        <v>41</v>
      </c>
      <c r="C4" s="12" t="s">
        <v>42</v>
      </c>
      <c r="D4" s="94"/>
      <c r="E4" s="104"/>
      <c r="F4" s="119" t="s">
        <v>55</v>
      </c>
    </row>
    <row r="5" spans="1:6" s="13" customFormat="1" ht="47.25" customHeight="1" x14ac:dyDescent="0.25">
      <c r="A5" s="10">
        <v>1000</v>
      </c>
      <c r="B5" s="11" t="s">
        <v>44</v>
      </c>
      <c r="C5" s="12" t="s">
        <v>42</v>
      </c>
      <c r="D5" s="104"/>
      <c r="E5" s="94"/>
      <c r="F5" s="119" t="s">
        <v>55</v>
      </c>
    </row>
    <row r="6" spans="1:6" s="13" customFormat="1" x14ac:dyDescent="0.25">
      <c r="A6" s="14"/>
      <c r="B6" s="15"/>
      <c r="C6" s="16"/>
      <c r="D6" s="95"/>
      <c r="E6" s="95"/>
      <c r="F6" s="89"/>
    </row>
    <row r="7" spans="1:6" s="13" customFormat="1" ht="25.5" x14ac:dyDescent="0.25">
      <c r="A7" s="17">
        <v>2000</v>
      </c>
      <c r="B7" s="11" t="s">
        <v>34</v>
      </c>
      <c r="C7" s="12" t="s">
        <v>37</v>
      </c>
      <c r="D7" s="96"/>
      <c r="E7" s="105"/>
      <c r="F7" s="87"/>
    </row>
    <row r="8" spans="1:6" s="13" customFormat="1" ht="63.75" x14ac:dyDescent="0.25">
      <c r="A8" s="17">
        <v>2000</v>
      </c>
      <c r="B8" s="21" t="s">
        <v>65</v>
      </c>
      <c r="C8" s="12" t="s">
        <v>37</v>
      </c>
      <c r="D8" s="105"/>
      <c r="E8" s="96"/>
      <c r="F8" s="87" t="s">
        <v>57</v>
      </c>
    </row>
    <row r="9" spans="1:6" s="13" customFormat="1" ht="27.75" customHeight="1" x14ac:dyDescent="0.25">
      <c r="A9" s="17">
        <v>2000</v>
      </c>
      <c r="B9" s="11" t="s">
        <v>41</v>
      </c>
      <c r="C9" s="12" t="s">
        <v>43</v>
      </c>
      <c r="D9" s="96"/>
      <c r="E9" s="105"/>
      <c r="F9" s="88"/>
    </row>
    <row r="10" spans="1:6" s="13" customFormat="1" ht="31.5" customHeight="1" x14ac:dyDescent="0.25">
      <c r="A10" s="17">
        <v>2000</v>
      </c>
      <c r="B10" s="11" t="s">
        <v>44</v>
      </c>
      <c r="C10" s="12" t="s">
        <v>43</v>
      </c>
      <c r="D10" s="105"/>
      <c r="E10" s="96"/>
      <c r="F10" s="87" t="s">
        <v>57</v>
      </c>
    </row>
    <row r="11" spans="1:6" s="13" customFormat="1" x14ac:dyDescent="0.25">
      <c r="A11" s="18"/>
      <c r="B11" s="15"/>
      <c r="C11" s="16"/>
      <c r="D11" s="97"/>
      <c r="E11" s="97"/>
      <c r="F11" s="90"/>
    </row>
    <row r="12" spans="1:6" s="13" customFormat="1" ht="49.5" customHeight="1" x14ac:dyDescent="0.25">
      <c r="A12" s="17">
        <v>3000</v>
      </c>
      <c r="B12" s="11" t="s">
        <v>18</v>
      </c>
      <c r="C12" s="12" t="s">
        <v>19</v>
      </c>
      <c r="D12" s="96"/>
      <c r="E12" s="96"/>
      <c r="F12" s="106" t="s">
        <v>47</v>
      </c>
    </row>
    <row r="13" spans="1:6" s="23" customFormat="1" ht="45" x14ac:dyDescent="0.25">
      <c r="A13" s="20">
        <v>3000</v>
      </c>
      <c r="B13" s="21" t="s">
        <v>39</v>
      </c>
      <c r="C13" s="22" t="s">
        <v>48</v>
      </c>
      <c r="D13" s="98"/>
      <c r="E13" s="98"/>
      <c r="F13" s="91" t="s">
        <v>47</v>
      </c>
    </row>
    <row r="14" spans="1:6" s="23" customFormat="1" x14ac:dyDescent="0.25">
      <c r="A14" s="24"/>
      <c r="B14" s="25"/>
      <c r="C14" s="26"/>
      <c r="D14" s="99"/>
      <c r="E14" s="99"/>
      <c r="F14" s="92"/>
    </row>
    <row r="15" spans="1:6" s="23" customFormat="1" ht="45.75" customHeight="1" x14ac:dyDescent="0.25">
      <c r="A15" s="10">
        <v>4000</v>
      </c>
      <c r="B15" s="11" t="s">
        <v>88</v>
      </c>
      <c r="C15" s="12" t="s">
        <v>38</v>
      </c>
      <c r="D15" s="96"/>
      <c r="E15" s="105"/>
      <c r="F15" s="88"/>
    </row>
    <row r="16" spans="1:6" s="23" customFormat="1" ht="43.5" customHeight="1" x14ac:dyDescent="0.25">
      <c r="A16" s="10">
        <v>4000</v>
      </c>
      <c r="B16" s="11" t="s">
        <v>89</v>
      </c>
      <c r="C16" s="12" t="s">
        <v>38</v>
      </c>
      <c r="D16" s="105"/>
      <c r="E16" s="96"/>
      <c r="F16" s="87" t="s">
        <v>57</v>
      </c>
    </row>
    <row r="17" spans="1:6" s="23" customFormat="1" x14ac:dyDescent="0.25">
      <c r="A17" s="24"/>
      <c r="B17" s="25"/>
      <c r="C17" s="26"/>
      <c r="D17" s="99"/>
      <c r="E17" s="99"/>
      <c r="F17" s="92"/>
    </row>
    <row r="18" spans="1:6" s="13" customFormat="1" ht="105" customHeight="1" x14ac:dyDescent="0.25">
      <c r="A18" s="10">
        <v>5000</v>
      </c>
      <c r="B18" s="11" t="s">
        <v>40</v>
      </c>
      <c r="C18" s="12" t="s">
        <v>20</v>
      </c>
      <c r="D18" s="96"/>
      <c r="E18" s="96"/>
      <c r="F18" s="88" t="s">
        <v>49</v>
      </c>
    </row>
    <row r="19" spans="1:6" s="13" customFormat="1" x14ac:dyDescent="0.25">
      <c r="A19" s="14"/>
      <c r="B19" s="15"/>
      <c r="C19" s="16"/>
      <c r="D19" s="97"/>
      <c r="E19" s="97"/>
      <c r="F19" s="90"/>
    </row>
    <row r="20" spans="1:6" s="13" customFormat="1" ht="30" x14ac:dyDescent="0.25">
      <c r="A20" s="10">
        <v>6000</v>
      </c>
      <c r="B20" s="11" t="s">
        <v>45</v>
      </c>
      <c r="C20" s="12" t="s">
        <v>32</v>
      </c>
      <c r="D20" s="96">
        <f>500*6+1000</f>
        <v>4000</v>
      </c>
      <c r="E20" s="105"/>
      <c r="F20" s="87"/>
    </row>
    <row r="21" spans="1:6" s="13" customFormat="1" ht="30" x14ac:dyDescent="0.25">
      <c r="A21" s="10">
        <v>6000</v>
      </c>
      <c r="B21" s="11" t="s">
        <v>46</v>
      </c>
      <c r="C21" s="12" t="s">
        <v>32</v>
      </c>
      <c r="D21" s="105"/>
      <c r="E21" s="96">
        <f>500*6+1000</f>
        <v>4000</v>
      </c>
      <c r="F21" s="87" t="s">
        <v>57</v>
      </c>
    </row>
    <row r="22" spans="1:6" s="13" customFormat="1" x14ac:dyDescent="0.25">
      <c r="A22" s="14"/>
      <c r="B22" s="15"/>
      <c r="C22" s="16"/>
      <c r="D22" s="97"/>
      <c r="E22" s="97"/>
      <c r="F22" s="90"/>
    </row>
    <row r="23" spans="1:6" x14ac:dyDescent="0.25">
      <c r="A23" s="114"/>
    </row>
  </sheetData>
  <pageMargins left="0.7" right="0.7" top="0.75" bottom="0.75" header="0.3" footer="0.3"/>
  <pageSetup scale="55" fitToWidth="0" orientation="landscape" r:id="rId1"/>
  <headerFooter>
    <oddHeader>&amp;L&amp;F</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5"/>
  <sheetViews>
    <sheetView zoomScale="80" zoomScaleNormal="80" workbookViewId="0">
      <pane ySplit="6" topLeftCell="A7" activePane="bottomLeft" state="frozen"/>
      <selection pane="bottomLeft" activeCell="F17" sqref="F17"/>
    </sheetView>
  </sheetViews>
  <sheetFormatPr defaultColWidth="8.85546875" defaultRowHeight="15" x14ac:dyDescent="0.25"/>
  <cols>
    <col min="1" max="1" width="9.7109375" style="27" customWidth="1"/>
    <col min="2" max="2" width="38.7109375" style="28" customWidth="1"/>
    <col min="3" max="3" width="51.140625" style="29" customWidth="1"/>
    <col min="4" max="4" width="19.28515625" style="33" customWidth="1"/>
    <col min="5" max="5" width="19.140625" style="32" customWidth="1"/>
    <col min="6" max="6" width="19.42578125" style="32" customWidth="1"/>
    <col min="7" max="7" width="24.7109375" style="32" customWidth="1"/>
    <col min="8" max="8" width="37.85546875" style="32" customWidth="1"/>
    <col min="9" max="16384" width="8.85546875" style="32"/>
  </cols>
  <sheetData>
    <row r="1" spans="1:8" ht="23.25" x14ac:dyDescent="0.35">
      <c r="A1" s="1" t="s">
        <v>93</v>
      </c>
      <c r="B1" s="1"/>
      <c r="C1" s="1"/>
    </row>
    <row r="2" spans="1:8" ht="15.75" x14ac:dyDescent="0.25">
      <c r="A2" s="3" t="s">
        <v>1</v>
      </c>
      <c r="B2" s="3"/>
      <c r="C2" s="3"/>
    </row>
    <row r="3" spans="1:8" ht="15.75" x14ac:dyDescent="0.25">
      <c r="A3" s="3"/>
      <c r="B3" s="3"/>
      <c r="C3" s="3"/>
    </row>
    <row r="4" spans="1:8" ht="15.75" x14ac:dyDescent="0.25">
      <c r="A4" s="3"/>
      <c r="B4" s="4" t="s">
        <v>0</v>
      </c>
      <c r="C4" s="2"/>
    </row>
    <row r="5" spans="1:8" ht="15.75" x14ac:dyDescent="0.25">
      <c r="A5" s="3"/>
      <c r="B5" s="3"/>
      <c r="C5" s="3"/>
    </row>
    <row r="6" spans="1:8" s="35" customFormat="1" ht="60" customHeight="1" x14ac:dyDescent="0.25">
      <c r="A6" s="73" t="s">
        <v>2</v>
      </c>
      <c r="B6" s="74" t="s">
        <v>16</v>
      </c>
      <c r="C6" s="142" t="s">
        <v>27</v>
      </c>
      <c r="D6" s="143"/>
      <c r="E6" s="75" t="s">
        <v>107</v>
      </c>
      <c r="F6" s="75" t="s">
        <v>108</v>
      </c>
      <c r="G6" s="76" t="s">
        <v>21</v>
      </c>
      <c r="H6" s="76" t="s">
        <v>26</v>
      </c>
    </row>
    <row r="7" spans="1:8" s="13" customFormat="1" x14ac:dyDescent="0.25">
      <c r="A7" s="69">
        <v>1000</v>
      </c>
      <c r="B7" s="70"/>
      <c r="C7" s="144"/>
      <c r="D7" s="145"/>
      <c r="E7" s="71"/>
      <c r="F7" s="71"/>
      <c r="G7" s="81"/>
      <c r="H7" s="72"/>
    </row>
    <row r="8" spans="1:8" s="13" customFormat="1" x14ac:dyDescent="0.25">
      <c r="A8" s="36">
        <v>1000</v>
      </c>
      <c r="B8" s="37"/>
      <c r="C8" s="140"/>
      <c r="D8" s="141"/>
      <c r="E8" s="38"/>
      <c r="F8" s="38"/>
      <c r="G8" s="82"/>
      <c r="H8" s="39"/>
    </row>
    <row r="9" spans="1:8" s="13" customFormat="1" x14ac:dyDescent="0.25">
      <c r="A9" s="36">
        <v>1000</v>
      </c>
      <c r="B9" s="37"/>
      <c r="C9" s="140"/>
      <c r="D9" s="141"/>
      <c r="E9" s="38"/>
      <c r="F9" s="38"/>
      <c r="G9" s="82"/>
      <c r="H9" s="39"/>
    </row>
    <row r="10" spans="1:8" s="13" customFormat="1" x14ac:dyDescent="0.25">
      <c r="A10" s="40">
        <v>2000</v>
      </c>
      <c r="B10" s="37"/>
      <c r="C10" s="140"/>
      <c r="D10" s="141"/>
      <c r="E10" s="38"/>
      <c r="F10" s="38"/>
      <c r="G10" s="82"/>
      <c r="H10" s="39"/>
    </row>
    <row r="11" spans="1:8" s="13" customFormat="1" x14ac:dyDescent="0.25">
      <c r="A11" s="40">
        <v>2000</v>
      </c>
      <c r="B11" s="37"/>
      <c r="C11" s="140"/>
      <c r="D11" s="141"/>
      <c r="E11" s="38"/>
      <c r="F11" s="38"/>
      <c r="G11" s="82"/>
      <c r="H11" s="39"/>
    </row>
    <row r="12" spans="1:8" s="13" customFormat="1" x14ac:dyDescent="0.25">
      <c r="A12" s="40">
        <v>2000</v>
      </c>
      <c r="B12" s="37"/>
      <c r="C12" s="140"/>
      <c r="D12" s="141"/>
      <c r="E12" s="38"/>
      <c r="F12" s="38"/>
      <c r="G12" s="82"/>
      <c r="H12" s="39"/>
    </row>
    <row r="13" spans="1:8" s="19" customFormat="1" x14ac:dyDescent="0.25">
      <c r="A13" s="41">
        <v>3000</v>
      </c>
      <c r="B13" s="37"/>
      <c r="C13" s="140"/>
      <c r="D13" s="141"/>
      <c r="E13" s="42"/>
      <c r="F13" s="42"/>
      <c r="G13" s="83"/>
      <c r="H13" s="43"/>
    </row>
    <row r="14" spans="1:8" s="19" customFormat="1" x14ac:dyDescent="0.25">
      <c r="A14" s="41">
        <v>3000</v>
      </c>
      <c r="B14" s="37"/>
      <c r="C14" s="140"/>
      <c r="D14" s="141"/>
      <c r="E14" s="42"/>
      <c r="F14" s="42"/>
      <c r="G14" s="83"/>
      <c r="H14" s="43"/>
    </row>
    <row r="15" spans="1:8" s="19" customFormat="1" x14ac:dyDescent="0.25">
      <c r="A15" s="41">
        <v>3000</v>
      </c>
      <c r="B15" s="37"/>
      <c r="C15" s="140"/>
      <c r="D15" s="141"/>
      <c r="E15" s="42"/>
      <c r="F15" s="42"/>
      <c r="G15" s="83"/>
      <c r="H15" s="43"/>
    </row>
    <row r="16" spans="1:8" s="19" customFormat="1" x14ac:dyDescent="0.25">
      <c r="A16" s="44">
        <v>4000</v>
      </c>
      <c r="B16" s="37"/>
      <c r="C16" s="140"/>
      <c r="D16" s="141"/>
      <c r="E16" s="42"/>
      <c r="F16" s="42"/>
      <c r="G16" s="83"/>
      <c r="H16" s="43"/>
    </row>
    <row r="17" spans="1:8" s="19" customFormat="1" x14ac:dyDescent="0.25">
      <c r="A17" s="44">
        <v>4000</v>
      </c>
      <c r="B17" s="37"/>
      <c r="C17" s="140"/>
      <c r="D17" s="141"/>
      <c r="E17" s="42"/>
      <c r="F17" s="42"/>
      <c r="G17" s="83"/>
      <c r="H17" s="43"/>
    </row>
    <row r="18" spans="1:8" s="19" customFormat="1" x14ac:dyDescent="0.25">
      <c r="A18" s="44">
        <v>4000</v>
      </c>
      <c r="B18" s="37"/>
      <c r="C18" s="140"/>
      <c r="D18" s="141"/>
      <c r="E18" s="42"/>
      <c r="F18" s="42"/>
      <c r="G18" s="83"/>
      <c r="H18" s="43"/>
    </row>
    <row r="19" spans="1:8" s="19" customFormat="1" x14ac:dyDescent="0.25">
      <c r="A19" s="45">
        <v>5000</v>
      </c>
      <c r="B19" s="46"/>
      <c r="C19" s="146"/>
      <c r="D19" s="147"/>
      <c r="E19" s="42"/>
      <c r="F19" s="42"/>
      <c r="G19" s="83"/>
      <c r="H19" s="43"/>
    </row>
    <row r="20" spans="1:8" s="19" customFormat="1" x14ac:dyDescent="0.25">
      <c r="A20" s="45">
        <v>5000</v>
      </c>
      <c r="B20" s="46"/>
      <c r="C20" s="146"/>
      <c r="D20" s="147"/>
      <c r="E20" s="42"/>
      <c r="F20" s="42"/>
      <c r="G20" s="83"/>
      <c r="H20" s="43"/>
    </row>
    <row r="21" spans="1:8" s="19" customFormat="1" x14ac:dyDescent="0.25">
      <c r="A21" s="45">
        <v>5000</v>
      </c>
      <c r="B21" s="46"/>
      <c r="C21" s="146"/>
      <c r="D21" s="147"/>
      <c r="E21" s="42"/>
      <c r="F21" s="42"/>
      <c r="G21" s="83"/>
      <c r="H21" s="43"/>
    </row>
    <row r="22" spans="1:8" s="13" customFormat="1" x14ac:dyDescent="0.25">
      <c r="A22" s="47">
        <v>6000</v>
      </c>
      <c r="B22" s="37"/>
      <c r="C22" s="140"/>
      <c r="D22" s="141"/>
      <c r="E22" s="38"/>
      <c r="F22" s="38"/>
      <c r="G22" s="82"/>
      <c r="H22" s="39"/>
    </row>
    <row r="23" spans="1:8" s="13" customFormat="1" x14ac:dyDescent="0.25">
      <c r="A23" s="47">
        <v>6000</v>
      </c>
      <c r="B23" s="37"/>
      <c r="C23" s="140"/>
      <c r="D23" s="141"/>
      <c r="E23" s="38"/>
      <c r="F23" s="38"/>
      <c r="G23" s="82"/>
      <c r="H23" s="39"/>
    </row>
    <row r="24" spans="1:8" s="13" customFormat="1" x14ac:dyDescent="0.25">
      <c r="A24" s="47">
        <v>6000</v>
      </c>
      <c r="B24" s="37"/>
      <c r="C24" s="140"/>
      <c r="D24" s="141"/>
      <c r="E24" s="38"/>
      <c r="F24" s="38"/>
      <c r="G24" s="82"/>
      <c r="H24" s="48"/>
    </row>
    <row r="25" spans="1:8" s="50" customFormat="1" x14ac:dyDescent="0.25">
      <c r="A25" s="49"/>
      <c r="C25" s="151" t="s">
        <v>22</v>
      </c>
      <c r="D25" s="152"/>
      <c r="E25" s="51">
        <f>SUM(E7:E24)</f>
        <v>0</v>
      </c>
      <c r="F25" s="51">
        <f>SUM(F7:F24)</f>
        <v>0</v>
      </c>
      <c r="G25" s="85"/>
      <c r="H25" s="52"/>
    </row>
    <row r="26" spans="1:8" x14ac:dyDescent="0.25">
      <c r="A26" s="53"/>
      <c r="B26" s="32"/>
      <c r="C26" s="153" t="s">
        <v>23</v>
      </c>
      <c r="D26" s="154"/>
      <c r="E26" s="54"/>
      <c r="F26" s="54"/>
      <c r="G26" s="84"/>
      <c r="H26" s="55" t="s">
        <v>33</v>
      </c>
    </row>
    <row r="27" spans="1:8" x14ac:dyDescent="0.25">
      <c r="A27" s="32"/>
      <c r="B27" s="32"/>
      <c r="C27" s="55"/>
      <c r="D27" s="56" t="s">
        <v>24</v>
      </c>
      <c r="E27" s="57">
        <f>E25*E26</f>
        <v>0</v>
      </c>
      <c r="F27" s="57">
        <f>F25*F26</f>
        <v>0</v>
      </c>
      <c r="G27" s="86"/>
      <c r="H27" s="55"/>
    </row>
    <row r="28" spans="1:8" x14ac:dyDescent="0.25">
      <c r="A28" s="53"/>
      <c r="B28" s="58"/>
      <c r="C28" s="149" t="s">
        <v>50</v>
      </c>
      <c r="D28" s="150"/>
      <c r="E28" s="59"/>
      <c r="F28" s="59"/>
      <c r="G28" s="84"/>
      <c r="H28" s="55"/>
    </row>
    <row r="29" spans="1:8" x14ac:dyDescent="0.25">
      <c r="A29" s="60">
        <v>5000</v>
      </c>
      <c r="B29" s="86" t="s">
        <v>31</v>
      </c>
      <c r="C29" s="61"/>
      <c r="D29" s="56" t="s">
        <v>25</v>
      </c>
      <c r="E29" s="57">
        <f>(E25-E28)*E26</f>
        <v>0</v>
      </c>
      <c r="F29" s="57">
        <f>(F25-F28)*F26</f>
        <v>0</v>
      </c>
      <c r="G29" s="86"/>
      <c r="H29" s="55"/>
    </row>
    <row r="30" spans="1:8" ht="18.75" x14ac:dyDescent="0.3">
      <c r="A30" s="53"/>
      <c r="B30" s="62"/>
      <c r="C30" s="63"/>
      <c r="D30" s="107" t="s">
        <v>30</v>
      </c>
      <c r="E30" s="57">
        <f>E25+E29</f>
        <v>0</v>
      </c>
      <c r="F30" s="57">
        <f>F25+F29</f>
        <v>0</v>
      </c>
      <c r="G30" s="86"/>
      <c r="H30" s="55"/>
    </row>
    <row r="32" spans="1:8" ht="18.75" x14ac:dyDescent="0.3">
      <c r="C32" s="77"/>
      <c r="D32" s="78"/>
      <c r="E32" s="79" t="s">
        <v>58</v>
      </c>
      <c r="F32" s="80">
        <f>E30+F30</f>
        <v>0</v>
      </c>
    </row>
    <row r="33" spans="1:6" ht="45" x14ac:dyDescent="0.25">
      <c r="C33" s="148" t="s">
        <v>29</v>
      </c>
    </row>
    <row r="34" spans="1:6" ht="18.75" customHeight="1" x14ac:dyDescent="0.25">
      <c r="A34" s="148"/>
      <c r="B34" s="148"/>
      <c r="C34" s="148"/>
      <c r="D34" s="148"/>
      <c r="E34" s="148"/>
      <c r="F34" s="68"/>
    </row>
    <row r="35" spans="1:6" x14ac:dyDescent="0.25">
      <c r="A35" s="114"/>
      <c r="B35" s="65"/>
      <c r="C35" s="66"/>
      <c r="D35" s="67"/>
      <c r="E35" s="64"/>
      <c r="F35" s="64"/>
    </row>
  </sheetData>
  <sheetProtection selectLockedCells="1"/>
  <pageMargins left="0.7" right="0.7" top="0.75" bottom="0.75" header="0.3" footer="0.3"/>
  <pageSetup scale="55" fitToHeight="0" orientation="landscape" r:id="rId1"/>
  <headerFooter>
    <oddHeader>&amp;L&amp;F&amp;R&amp;A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8"/>
  <sheetViews>
    <sheetView tabSelected="1" zoomScale="80" zoomScaleNormal="80" workbookViewId="0">
      <selection activeCell="X9" sqref="X9"/>
    </sheetView>
  </sheetViews>
  <sheetFormatPr defaultColWidth="8.85546875" defaultRowHeight="15" x14ac:dyDescent="0.25"/>
  <cols>
    <col min="1" max="1" width="32.42578125" style="114" customWidth="1"/>
    <col min="2" max="2" width="17.140625" style="114" customWidth="1"/>
    <col min="3" max="3" width="13.5703125" style="114" customWidth="1"/>
    <col min="4" max="4" width="9.7109375" style="115" customWidth="1"/>
    <col min="5" max="9" width="10.28515625" customWidth="1"/>
    <col min="10" max="10" width="12.140625" customWidth="1"/>
    <col min="11" max="11" width="12.85546875" customWidth="1"/>
    <col min="12" max="12" width="12.28515625" customWidth="1"/>
    <col min="13" max="13" width="10.85546875" customWidth="1"/>
    <col min="14" max="14" width="11.5703125" customWidth="1"/>
    <col min="15" max="15" width="11.42578125" customWidth="1"/>
  </cols>
  <sheetData>
    <row r="1" spans="1:15" ht="18.75" x14ac:dyDescent="0.3">
      <c r="A1" s="120" t="s">
        <v>69</v>
      </c>
    </row>
    <row r="3" spans="1:15" ht="47.25" customHeight="1" x14ac:dyDescent="0.25">
      <c r="A3" s="121" t="s">
        <v>66</v>
      </c>
      <c r="B3" s="123"/>
    </row>
    <row r="4" spans="1:15" ht="135" customHeight="1" x14ac:dyDescent="0.25">
      <c r="A4" s="121" t="s">
        <v>68</v>
      </c>
      <c r="B4" s="123"/>
    </row>
    <row r="5" spans="1:15" ht="120" customHeight="1" x14ac:dyDescent="0.25">
      <c r="A5" s="121" t="s">
        <v>67</v>
      </c>
      <c r="B5" s="123"/>
    </row>
    <row r="8" spans="1:15" ht="21" x14ac:dyDescent="0.35">
      <c r="A8" s="135" t="s">
        <v>73</v>
      </c>
    </row>
    <row r="9" spans="1:15" s="113" customFormat="1" ht="120" x14ac:dyDescent="0.25">
      <c r="A9" s="126" t="s">
        <v>70</v>
      </c>
      <c r="B9" s="124" t="s">
        <v>59</v>
      </c>
      <c r="C9" s="124" t="s">
        <v>60</v>
      </c>
      <c r="D9" s="125" t="s">
        <v>72</v>
      </c>
      <c r="E9" s="125" t="s">
        <v>75</v>
      </c>
      <c r="F9" s="125" t="s">
        <v>76</v>
      </c>
      <c r="G9" s="125" t="s">
        <v>77</v>
      </c>
      <c r="H9" s="125" t="s">
        <v>78</v>
      </c>
      <c r="I9" s="125" t="s">
        <v>79</v>
      </c>
      <c r="J9" s="125" t="s">
        <v>80</v>
      </c>
      <c r="K9" s="124" t="s">
        <v>85</v>
      </c>
      <c r="L9" s="124" t="s">
        <v>84</v>
      </c>
      <c r="M9" s="124" t="s">
        <v>83</v>
      </c>
      <c r="N9" s="124" t="s">
        <v>82</v>
      </c>
      <c r="O9" s="124" t="s">
        <v>81</v>
      </c>
    </row>
    <row r="10" spans="1:15" s="113" customFormat="1" ht="42" customHeight="1" x14ac:dyDescent="0.25">
      <c r="A10" s="131"/>
      <c r="B10" s="132"/>
      <c r="C10" s="132"/>
      <c r="D10" s="132"/>
      <c r="E10" s="132"/>
      <c r="F10" s="132"/>
      <c r="G10" s="132"/>
      <c r="H10" s="132"/>
      <c r="I10" s="132"/>
      <c r="J10" s="132"/>
      <c r="K10" s="132"/>
      <c r="L10" s="132"/>
      <c r="M10" s="132"/>
      <c r="N10" s="132"/>
      <c r="O10" s="132"/>
    </row>
    <row r="11" spans="1:15" s="113" customFormat="1" x14ac:dyDescent="0.25">
      <c r="A11" s="137" t="s">
        <v>86</v>
      </c>
      <c r="B11" s="138" t="e">
        <f>$B$10/A10</f>
        <v>#DIV/0!</v>
      </c>
      <c r="C11" s="138" t="e">
        <f t="shared" ref="C11:O11" si="0">$B$10/B10</f>
        <v>#DIV/0!</v>
      </c>
      <c r="D11" s="138" t="e">
        <f t="shared" si="0"/>
        <v>#DIV/0!</v>
      </c>
      <c r="E11" s="138" t="e">
        <f t="shared" si="0"/>
        <v>#DIV/0!</v>
      </c>
      <c r="F11" s="138" t="e">
        <f t="shared" si="0"/>
        <v>#DIV/0!</v>
      </c>
      <c r="G11" s="138" t="e">
        <f t="shared" si="0"/>
        <v>#DIV/0!</v>
      </c>
      <c r="H11" s="138" t="e">
        <f t="shared" si="0"/>
        <v>#DIV/0!</v>
      </c>
      <c r="I11" s="138" t="e">
        <f t="shared" si="0"/>
        <v>#DIV/0!</v>
      </c>
      <c r="J11" s="138" t="e">
        <f t="shared" si="0"/>
        <v>#DIV/0!</v>
      </c>
      <c r="K11" s="138" t="e">
        <f t="shared" si="0"/>
        <v>#DIV/0!</v>
      </c>
      <c r="L11" s="138" t="e">
        <f t="shared" si="0"/>
        <v>#DIV/0!</v>
      </c>
      <c r="M11" s="138" t="e">
        <f t="shared" si="0"/>
        <v>#DIV/0!</v>
      </c>
      <c r="N11" s="138" t="e">
        <f t="shared" si="0"/>
        <v>#DIV/0!</v>
      </c>
      <c r="O11" s="138" t="e">
        <f t="shared" si="0"/>
        <v>#DIV/0!</v>
      </c>
    </row>
    <row r="12" spans="1:15" s="113" customFormat="1" x14ac:dyDescent="0.25">
      <c r="A12" s="127"/>
      <c r="B12" s="122"/>
      <c r="C12" s="122"/>
      <c r="D12" s="122"/>
      <c r="E12" s="122"/>
      <c r="F12" s="122"/>
      <c r="G12" s="122"/>
      <c r="H12" s="122"/>
      <c r="I12" s="122"/>
      <c r="J12" s="122"/>
      <c r="K12" s="122"/>
      <c r="L12" s="122"/>
      <c r="M12" s="122"/>
      <c r="N12" s="122"/>
      <c r="O12" s="122"/>
    </row>
    <row r="13" spans="1:15" ht="21" x14ac:dyDescent="0.35">
      <c r="A13" s="136" t="s">
        <v>74</v>
      </c>
      <c r="B13" s="127"/>
      <c r="C13" s="127"/>
      <c r="D13" s="128"/>
      <c r="E13" s="129"/>
      <c r="F13" s="129"/>
      <c r="G13" s="129"/>
      <c r="H13" s="129"/>
      <c r="I13" s="129"/>
      <c r="J13" s="129"/>
      <c r="K13" s="129"/>
      <c r="L13" s="129"/>
      <c r="M13" s="129"/>
      <c r="N13" s="129"/>
      <c r="O13" s="129"/>
    </row>
    <row r="14" spans="1:15" ht="120" x14ac:dyDescent="0.25">
      <c r="A14" s="130" t="s">
        <v>71</v>
      </c>
      <c r="B14" s="124" t="s">
        <v>59</v>
      </c>
      <c r="C14" s="124" t="s">
        <v>60</v>
      </c>
      <c r="D14" s="125" t="s">
        <v>72</v>
      </c>
      <c r="E14" s="125" t="s">
        <v>75</v>
      </c>
      <c r="F14" s="125" t="s">
        <v>76</v>
      </c>
      <c r="G14" s="125" t="s">
        <v>77</v>
      </c>
      <c r="H14" s="125" t="s">
        <v>78</v>
      </c>
      <c r="I14" s="125" t="s">
        <v>79</v>
      </c>
      <c r="J14" s="125" t="s">
        <v>80</v>
      </c>
      <c r="K14" s="124" t="s">
        <v>85</v>
      </c>
      <c r="L14" s="124" t="s">
        <v>84</v>
      </c>
      <c r="M14" s="124" t="s">
        <v>83</v>
      </c>
      <c r="N14" s="124" t="s">
        <v>82</v>
      </c>
      <c r="O14" s="124" t="s">
        <v>81</v>
      </c>
    </row>
    <row r="15" spans="1:15" ht="37.5" customHeight="1" x14ac:dyDescent="0.25">
      <c r="A15" s="133"/>
      <c r="B15" s="133"/>
      <c r="C15" s="133"/>
      <c r="D15" s="133"/>
      <c r="E15" s="134"/>
      <c r="F15" s="134"/>
      <c r="G15" s="134"/>
      <c r="H15" s="134"/>
      <c r="I15" s="134"/>
      <c r="J15" s="134"/>
      <c r="K15" s="134"/>
      <c r="L15" s="134"/>
      <c r="M15" s="134"/>
      <c r="N15" s="134"/>
      <c r="O15" s="134"/>
    </row>
    <row r="16" spans="1:15" x14ac:dyDescent="0.25">
      <c r="A16" s="137" t="s">
        <v>86</v>
      </c>
      <c r="B16" s="138" t="e">
        <f>B15/$A$15</f>
        <v>#DIV/0!</v>
      </c>
      <c r="C16" s="138" t="e">
        <f t="shared" ref="C16:O16" si="1">C15/$A$15</f>
        <v>#DIV/0!</v>
      </c>
      <c r="D16" s="138" t="e">
        <f t="shared" si="1"/>
        <v>#DIV/0!</v>
      </c>
      <c r="E16" s="138" t="e">
        <f t="shared" si="1"/>
        <v>#DIV/0!</v>
      </c>
      <c r="F16" s="138" t="e">
        <f t="shared" si="1"/>
        <v>#DIV/0!</v>
      </c>
      <c r="G16" s="138" t="e">
        <f t="shared" si="1"/>
        <v>#DIV/0!</v>
      </c>
      <c r="H16" s="138" t="e">
        <f t="shared" si="1"/>
        <v>#DIV/0!</v>
      </c>
      <c r="I16" s="138" t="e">
        <f t="shared" si="1"/>
        <v>#DIV/0!</v>
      </c>
      <c r="J16" s="138" t="e">
        <f t="shared" si="1"/>
        <v>#DIV/0!</v>
      </c>
      <c r="K16" s="138" t="e">
        <f t="shared" si="1"/>
        <v>#DIV/0!</v>
      </c>
      <c r="L16" s="138" t="e">
        <f t="shared" si="1"/>
        <v>#DIV/0!</v>
      </c>
      <c r="M16" s="138" t="e">
        <f t="shared" si="1"/>
        <v>#DIV/0!</v>
      </c>
      <c r="N16" s="138" t="e">
        <f t="shared" si="1"/>
        <v>#DIV/0!</v>
      </c>
      <c r="O16" s="138" t="e">
        <f t="shared" si="1"/>
        <v>#DIV/0!</v>
      </c>
    </row>
    <row r="17" spans="1:1" ht="135.75" customHeight="1" x14ac:dyDescent="0.25">
      <c r="A17" s="114" t="s">
        <v>90</v>
      </c>
    </row>
    <row r="18" spans="1:1" ht="119.25" customHeight="1" x14ac:dyDescent="0.25"/>
  </sheetData>
  <pageMargins left="0.7" right="0.7" top="0.75" bottom="0.75" header="0.3" footer="0.3"/>
  <pageSetup scale="46" orientation="portrait" horizontalDpi="4294967292" verticalDpi="4294967292"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'C:\Users\wrf92829\Downloads\[QECC Student and Teacher Data Tab.xlsx]Validation'!#REF!</xm:f>
          </x14:formula1>
          <xm:sqref>O13 O15 O17:O1048576</xm:sqref>
        </x14:dataValidation>
        <x14:dataValidation type="list" allowBlank="1" showInputMessage="1" showErrorMessage="1">
          <x14:formula1>
            <xm:f>'C:\Users\wrf92829\Downloads\[QECC Student and Teacher Data Tab.xlsx]Validation'!#REF!</xm:f>
          </x14:formula1>
          <xm:sqref>B13:N13 B15:N15 B17:N1048576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INSTRUCTIONS-IMPT REMINDERS</vt:lpstr>
      <vt:lpstr>OMEGA Object Codes</vt:lpstr>
      <vt:lpstr>EXAMPLES of Budget Line Items</vt:lpstr>
      <vt:lpstr>PROPOSED QECC BUDGET</vt:lpstr>
      <vt:lpstr>Student data</vt:lpstr>
      <vt:lpstr>'EXAMPLES of Budget Line Items'!Print_Titles</vt:lpstr>
      <vt:lpstr>'PROPOSED QECC BUDGET'!Print_Titles</vt:lpstr>
    </vt:vector>
  </TitlesOfParts>
  <Company>Virginia IT Infrastructure Partnership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Steele, C (DOE)</dc:creator>
  <cp:lastModifiedBy>VITA Program</cp:lastModifiedBy>
  <cp:lastPrinted>2019-03-14T16:34:51Z</cp:lastPrinted>
  <dcterms:created xsi:type="dcterms:W3CDTF">2019-03-05T19:27:20Z</dcterms:created>
  <dcterms:modified xsi:type="dcterms:W3CDTF">2019-03-21T12:36:08Z</dcterms:modified>
</cp:coreProperties>
</file>